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План учебного процесса" sheetId="1" r:id="rId1"/>
    <sheet name="Лист1" sheetId="2" r:id="rId2"/>
  </sheets>
  <definedNames>
    <definedName name="Print_Area_1">#REF!</definedName>
    <definedName name="Print_Area_2">#REF!</definedName>
    <definedName name="Print_Area_3">'План учебного процесса'!$A$1:$N$67</definedName>
    <definedName name="Print_Area_4">#REF!</definedName>
    <definedName name="Print_Area_5">#REF!</definedName>
    <definedName name="_xlnm.Print_Area" localSheetId="0">'План учебного процесса'!$A$1:$N$68</definedName>
  </definedNames>
  <calcPr fullCalcOnLoad="1" refMode="R1C1"/>
</workbook>
</file>

<file path=xl/sharedStrings.xml><?xml version="1.0" encoding="utf-8"?>
<sst xmlns="http://schemas.openxmlformats.org/spreadsheetml/2006/main" count="210" uniqueCount="181">
  <si>
    <t>Учебная практика</t>
  </si>
  <si>
    <t>Производственная практика</t>
  </si>
  <si>
    <t>Промежуточная аттестация</t>
  </si>
  <si>
    <t>I курс</t>
  </si>
  <si>
    <t>II курс</t>
  </si>
  <si>
    <t>III курс</t>
  </si>
  <si>
    <t>ВСЕГО</t>
  </si>
  <si>
    <t>Индекс</t>
  </si>
  <si>
    <t>Наменование циклов, дисциплин, профессиональных модулей, МДК, практик</t>
  </si>
  <si>
    <t>Форма промежуточной аттестации</t>
  </si>
  <si>
    <t>Учебная нагрузка обучающихся (час.)</t>
  </si>
  <si>
    <t>Распределение обязательной аудиторной нагрузки по курсам и семестрам (час. в семестр)</t>
  </si>
  <si>
    <t>Максимальная</t>
  </si>
  <si>
    <t>Самостоятельная учебная работа</t>
  </si>
  <si>
    <t>Обязательная аудиторная</t>
  </si>
  <si>
    <t>всего занятий</t>
  </si>
  <si>
    <t>Общеобразовательный цикл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</si>
  <si>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</si>
  <si>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</si>
  <si>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</si>
  <si>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</si>
  <si>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ОП.00</t>
  </si>
  <si>
    <t>Безопасность жизнедеятельности</t>
  </si>
  <si>
    <t>П.00</t>
  </si>
  <si>
    <t>Профессиональный цикл</t>
  </si>
  <si>
    <t>ПМ.00</t>
  </si>
  <si>
    <t>Профессиональные модули</t>
  </si>
  <si>
    <t>ПМ.01</t>
  </si>
  <si>
    <t>УП.01</t>
  </si>
  <si>
    <t>ПП.01</t>
  </si>
  <si>
    <t>ПМ.02</t>
  </si>
  <si>
    <t>УП.02</t>
  </si>
  <si>
    <t>ПП.02</t>
  </si>
  <si>
    <t>ПМ.03</t>
  </si>
  <si>
    <t>УП.03</t>
  </si>
  <si>
    <t>ПП.03</t>
  </si>
  <si>
    <t>ФК.00</t>
  </si>
  <si>
    <t>учебной практики</t>
  </si>
  <si>
    <t>производственной практики</t>
  </si>
  <si>
    <t>зачетов</t>
  </si>
  <si>
    <t>Всего</t>
  </si>
  <si>
    <t>Физика</t>
  </si>
  <si>
    <t>Химия</t>
  </si>
  <si>
    <t xml:space="preserve">5 семестр                   </t>
  </si>
  <si>
    <t xml:space="preserve">6 семестр                      </t>
  </si>
  <si>
    <t xml:space="preserve">1 семестр                   </t>
  </si>
  <si>
    <t xml:space="preserve">2 семестр                 </t>
  </si>
  <si>
    <t xml:space="preserve">4 семестр               </t>
  </si>
  <si>
    <t xml:space="preserve">Общепрофессиональный цикл </t>
  </si>
  <si>
    <t>Устранение и предупреждение аварий и неполадок электрооборудования</t>
  </si>
  <si>
    <t xml:space="preserve">Проверка и наладка электрооборудования </t>
  </si>
  <si>
    <t>Сборка, монтаж, регулировка и ремонт узлов и механизмов оборудования, агрегатов, машин, станков и другого электрооборудования промышленных организаций
ГАРАНТ.РУ: http://www.garant.ru/products/ipo/prime/doc/70343084/#ixzz3RANuHIlZ</t>
  </si>
  <si>
    <t>Материаловедение</t>
  </si>
  <si>
    <t>Техническое черчение</t>
  </si>
  <si>
    <t>Организация технического обслуживания электрооборудования промышленных организаций</t>
  </si>
  <si>
    <t>/-/-/-/-/ДЗ/-/</t>
  </si>
  <si>
    <t>/-/-/ДЗ/-/-/-/</t>
  </si>
  <si>
    <t>/-/ДЗ/-/-/-/-/</t>
  </si>
  <si>
    <t>/-/-/-/-/Э/-/</t>
  </si>
  <si>
    <t>/-/Э/-/-/-/-/</t>
  </si>
  <si>
    <t>/-/-/-/-/-/ДЗ/</t>
  </si>
  <si>
    <t>/ДЗ/-/-/-/-/-/</t>
  </si>
  <si>
    <t xml:space="preserve"> / -/Э/-/-/-/-/</t>
  </si>
  <si>
    <t>ОУД.00</t>
  </si>
  <si>
    <t>По выбору из обязательных предметных областей</t>
  </si>
  <si>
    <t xml:space="preserve">Информатика </t>
  </si>
  <si>
    <t>/-/-/-/Э/-/-/</t>
  </si>
  <si>
    <t>/-/-/-/ДЗ/-/-/</t>
  </si>
  <si>
    <t>ОП.01.</t>
  </si>
  <si>
    <t>ОП.04.</t>
  </si>
  <si>
    <t>ОП.05.</t>
  </si>
  <si>
    <t>ОП.06.</t>
  </si>
  <si>
    <t>ПА.00</t>
  </si>
  <si>
    <t>ГИА.00</t>
  </si>
  <si>
    <t>Дополнительные учебные дисциплины</t>
  </si>
  <si>
    <t xml:space="preserve">  /-/-/-/Э/-/-/</t>
  </si>
  <si>
    <r>
      <t xml:space="preserve">Электротехника                                      </t>
    </r>
    <r>
      <rPr>
        <sz val="12"/>
        <color indexed="45"/>
        <rFont val="Times New Roman"/>
        <family val="1"/>
      </rPr>
      <t xml:space="preserve">   </t>
    </r>
  </si>
  <si>
    <r>
      <t xml:space="preserve">Охрана труда                                          </t>
    </r>
    <r>
      <rPr>
        <sz val="12"/>
        <color indexed="45"/>
        <rFont val="Times New Roman"/>
        <family val="1"/>
      </rPr>
      <t xml:space="preserve"> </t>
    </r>
  </si>
  <si>
    <r>
      <t xml:space="preserve">Основы слесарно-сборочных и электромонтажных работ                      </t>
    </r>
    <r>
      <rPr>
        <sz val="12"/>
        <color indexed="45"/>
        <rFont val="Times New Roman"/>
        <family val="1"/>
      </rPr>
      <t xml:space="preserve">  </t>
    </r>
  </si>
  <si>
    <r>
      <t xml:space="preserve">Организация работ по сборке, монтажу и ремонту электрооборудования промышленных организаций                   </t>
    </r>
    <r>
      <rPr>
        <sz val="12"/>
        <color indexed="45"/>
        <rFont val="Times New Roman"/>
        <family val="1"/>
      </rPr>
      <t xml:space="preserve"> </t>
    </r>
  </si>
  <si>
    <r>
      <t xml:space="preserve">Организация и технология проверки электрооборудования                              </t>
    </r>
    <r>
      <rPr>
        <sz val="12"/>
        <color indexed="45"/>
        <rFont val="Times New Roman"/>
        <family val="1"/>
      </rPr>
      <t xml:space="preserve">  </t>
    </r>
  </si>
  <si>
    <r>
      <t xml:space="preserve">Контрольно-измерительные приборы       </t>
    </r>
    <r>
      <rPr>
        <sz val="12"/>
        <color indexed="45"/>
        <rFont val="Times New Roman"/>
        <family val="1"/>
      </rPr>
      <t xml:space="preserve"> </t>
    </r>
    <r>
      <rPr>
        <sz val="12"/>
        <color indexed="55"/>
        <rFont val="Times New Roman"/>
        <family val="1"/>
      </rPr>
      <t xml:space="preserve">   </t>
    </r>
  </si>
  <si>
    <r>
      <t>Консультации</t>
    </r>
    <r>
      <rPr>
        <sz val="12"/>
        <rFont val="Times New Roman"/>
        <family val="1"/>
      </rPr>
      <t xml:space="preserve"> на учебную группу  по 4 часа на 1 обучающегося в год </t>
    </r>
  </si>
  <si>
    <t>Индивидуальный проект</t>
  </si>
  <si>
    <t>Государственная итоговая аттестация</t>
  </si>
  <si>
    <t>МДК.02.01.</t>
  </si>
  <si>
    <t>МДК.03.01.</t>
  </si>
  <si>
    <t xml:space="preserve">Русский язык                                            </t>
  </si>
  <si>
    <t>Литература</t>
  </si>
  <si>
    <t>Математика</t>
  </si>
  <si>
    <t>Астрономия</t>
  </si>
  <si>
    <t>Родная литература</t>
  </si>
  <si>
    <t>экзаменов в т ч квалифик.</t>
  </si>
  <si>
    <t>дифференцированных зачетов</t>
  </si>
  <si>
    <t>1Э/2ДЗ/0З</t>
  </si>
  <si>
    <t>0Э/1ДЗ/0З</t>
  </si>
  <si>
    <t>3 семестр</t>
  </si>
  <si>
    <t>17 нед</t>
  </si>
  <si>
    <t>Информационные технологии</t>
  </si>
  <si>
    <t>ОП.07.</t>
  </si>
  <si>
    <t xml:space="preserve">ОП.08. 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</si>
  <si>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</si>
  <si>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</si>
  <si>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</si>
  <si>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</si>
  <si>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</si>
  <si>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</si>
  <si>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</si>
  <si>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</si>
  <si>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</si>
  <si>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</si>
  <si>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</si>
  <si>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 xml:space="preserve">ОУД.12 </t>
  </si>
  <si>
    <t>/З/З/З/ДЗ/-/-/</t>
  </si>
  <si>
    <r>
      <t>2Э/6ДЗ</t>
    </r>
    <r>
      <rPr>
        <b/>
        <vertAlign val="subscript"/>
        <sz val="12"/>
        <color indexed="55"/>
        <rFont val="Times New Roman"/>
        <family val="1"/>
      </rPr>
      <t>/</t>
    </r>
    <r>
      <rPr>
        <b/>
        <sz val="12"/>
        <color indexed="55"/>
        <rFont val="Times New Roman"/>
        <family val="1"/>
      </rPr>
      <t>0З</t>
    </r>
  </si>
  <si>
    <t>22 нед</t>
  </si>
  <si>
    <t>21 нед</t>
  </si>
  <si>
    <t xml:space="preserve">23 нед </t>
  </si>
  <si>
    <t>/-/-ДЗ/-/-/-/</t>
  </si>
  <si>
    <t>/-/-/-/-/-/Э/</t>
  </si>
  <si>
    <t>4Э/8ДЗ/3З</t>
  </si>
  <si>
    <t>3Э/5ДЗ/3З</t>
  </si>
  <si>
    <t>/-/-/-/-/3/ДЗ/</t>
  </si>
  <si>
    <t>12Э/22ДЗ/4З</t>
  </si>
  <si>
    <t>Основы финансовой грамотности</t>
  </si>
  <si>
    <t>ПЛАН УЧЕБНОГО ПРОЦЕССА</t>
  </si>
  <si>
    <t>13.01.10 Электромонтер по ремонту и обслуживанию электрооборудования (по отраслям ), 2 г. 10 м.</t>
  </si>
  <si>
    <t>Общеобразовательные  учебные дисциплины</t>
  </si>
  <si>
    <t>ОП.02.</t>
  </si>
  <si>
    <t>ОП.03.</t>
  </si>
  <si>
    <t xml:space="preserve">Основы технической механики и слесарных работ                        </t>
  </si>
  <si>
    <t>МДК.01.01.</t>
  </si>
  <si>
    <t>МДК.01.02.</t>
  </si>
  <si>
    <t>МДК.02.02.</t>
  </si>
  <si>
    <t>Теоретического обучения</t>
  </si>
  <si>
    <t>в форме 
практической 
подготовкив.т.ч. лаб. и практ.занятий</t>
  </si>
  <si>
    <t>7Э/7ДЗ/0З</t>
  </si>
  <si>
    <t>7Э/8ДЗ/1З</t>
  </si>
  <si>
    <t xml:space="preserve">Государственная итоговая аттестация:   </t>
  </si>
  <si>
    <t>включает защиту выпускной квалификационной работы (выпускная практическая квалификационная работа и письменная экзаменационная работа)</t>
  </si>
  <si>
    <t>Дисциплин и МДК</t>
  </si>
  <si>
    <t>Министерство образования, науки и молодежи Республики Крым</t>
  </si>
  <si>
    <t>Рассмотрен</t>
  </si>
  <si>
    <t>Утверждаю</t>
  </si>
  <si>
    <t>на заседании педагогического совета</t>
  </si>
  <si>
    <t xml:space="preserve">Директор </t>
  </si>
  <si>
    <t>Путинцева Н.Е.</t>
  </si>
  <si>
    <t>УЧЕБНЫЙ ПЛАН</t>
  </si>
  <si>
    <t>программы подготовки квалифицированых рабочих, служащих</t>
  </si>
  <si>
    <t>наименование образовательного учреждения (организации)</t>
  </si>
  <si>
    <t>по профессии среднего профессионального образования</t>
  </si>
  <si>
    <t>13.01.10</t>
  </si>
  <si>
    <t>Электромонтер по ремонту и обслуживанию электрооборудования (по отраслям)</t>
  </si>
  <si>
    <t>код</t>
  </si>
  <si>
    <t>наименование профессии</t>
  </si>
  <si>
    <t>основное общее образование</t>
  </si>
  <si>
    <t>Уровень образования, необходимый для приема на обучение по ППКРС</t>
  </si>
  <si>
    <t>квалификация:</t>
  </si>
  <si>
    <t>Электромонтер по ремонту и обслуживанию электрооборудования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</si>
  <si>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</si>
  <si>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</si>
  <si>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</si>
  <si>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</si>
  <si>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</si>
  <si>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</si>
  <si>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</si>
  <si>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</si>
  <si>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СПО по ППКРС</t>
  </si>
  <si>
    <t>2г 10м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</si>
  <si>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</si>
  <si>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</si>
  <si>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</si>
  <si>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</si>
  <si>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</si>
  <si>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02.08.2013</t>
  </si>
  <si>
    <t xml:space="preserve">     № </t>
  </si>
  <si>
    <t>802</t>
  </si>
  <si>
    <r>
      <t xml:space="preserve"> </t>
    </r>
    <r>
      <rPr>
        <b/>
        <sz val="12"/>
        <color indexed="55"/>
        <rFont val="Arial"/>
        <family val="2"/>
      </rPr>
      <t xml:space="preserve"> Государственное бюджетное профессиональное обраовательное учреждение Республики Крым                                                              "Евпаторийский индустриальный техникум"</t>
    </r>
  </si>
  <si>
    <t>Протокол № 6 от 30.06.2022 г.</t>
  </si>
  <si>
    <t>30.06.2022 г.</t>
  </si>
  <si>
    <t>Исп.: зам. директора по УПР Сундукова А.С.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</si>
</sst>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5">
    <font>
      <sz val="11"/>
      <color rgb="FF000000"/>
      <name val="Verdana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0"/>
      <color indexed="55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</font>
    <font>
      <sz val="12"/>
      <name val="Times New Roman"/>
      <family val="1"/>
    </font>
    <font>
      <sz val="11"/>
      <name val="Verdana"/>
      <family val="2"/>
    </font>
    <font>
      <b/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i/>
      <sz val="11"/>
      <name val="Calibri"/>
      <family val="2"/>
    </font>
    <font>
      <sz val="12"/>
      <color indexed="45"/>
      <name val="Times New Roman"/>
      <family val="1"/>
    </font>
    <font>
      <b/>
      <sz val="10"/>
      <name val="Times New Roman"/>
      <family val="1"/>
    </font>
    <font>
      <b/>
      <sz val="12"/>
      <color indexed="55"/>
      <name val="Times New Roman"/>
      <family val="1"/>
    </font>
    <font>
      <b/>
      <vertAlign val="subscript"/>
      <sz val="12"/>
      <color indexed="55"/>
      <name val="Times New Roman"/>
      <family val="1"/>
    </font>
    <font>
      <sz val="11"/>
      <color indexed="55"/>
      <name val="Verdana"/>
      <family val="2"/>
    </font>
    <font>
      <vertAlign val="superscript"/>
      <sz val="14"/>
      <color indexed="55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color indexed="55"/>
      <name val="Tahoma"/>
      <family val="2"/>
    </font>
    <font>
      <sz val="14"/>
      <color indexed="55"/>
      <name val="Times New Roman"/>
      <family val="1"/>
    </font>
    <font>
      <sz val="11"/>
      <color indexed="55"/>
      <name val="Tahoma"/>
      <family val="2"/>
    </font>
    <font>
      <sz val="11"/>
      <color indexed="55"/>
      <name val="Times New Roman"/>
      <family val="1"/>
    </font>
    <font>
      <i/>
      <sz val="12"/>
      <color indexed="55"/>
      <name val="Times New Roman"/>
      <family val="1"/>
    </font>
    <font>
      <u val="single"/>
      <sz val="14"/>
      <color indexed="55"/>
      <name val="Times New Roman"/>
      <family val="1"/>
    </font>
    <font>
      <b/>
      <sz val="26"/>
      <color indexed="55"/>
      <name val="Times New Roman"/>
      <family val="1"/>
    </font>
    <font>
      <b/>
      <sz val="10"/>
      <color indexed="55"/>
      <name val="Arial"/>
      <family val="2"/>
    </font>
    <font>
      <sz val="12"/>
      <color indexed="55"/>
      <name val="Arial"/>
      <family val="2"/>
    </font>
    <font>
      <b/>
      <sz val="12"/>
      <color indexed="55"/>
      <name val="Arial"/>
      <family val="2"/>
    </font>
    <font>
      <i/>
      <sz val="8"/>
      <color indexed="55"/>
      <name val="Tahoma"/>
      <family val="2"/>
    </font>
    <font>
      <sz val="11"/>
      <color indexed="55"/>
      <name val="Arial"/>
      <family val="2"/>
    </font>
    <font>
      <b/>
      <sz val="8"/>
      <color indexed="55"/>
      <name val="Arial"/>
      <family val="2"/>
    </font>
    <font>
      <sz val="10"/>
      <color indexed="55"/>
      <name val="Tahoma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3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3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vertAlign val="superscript"/>
      <sz val="14"/>
      <color rgb="FF000000"/>
      <name val="Times New Roman"/>
      <family val="1"/>
    </font>
    <font>
      <sz val="8"/>
      <color rgb="FF000000"/>
      <name val="Tahoma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i/>
      <sz val="8"/>
      <color rgb="FF000000"/>
      <name val="Tahoma"/>
      <family val="2"/>
    </font>
    <font>
      <sz val="10"/>
      <color rgb="FF000000"/>
      <name val="Tahoma"/>
      <family val="2"/>
    </font>
    <font>
      <sz val="10"/>
      <color theme="1"/>
      <name val="Times New Roman"/>
      <family val="1"/>
    </font>
    <font>
      <b/>
      <sz val="8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Tahoma"/>
      <family val="2"/>
    </font>
    <font>
      <i/>
      <sz val="12"/>
      <color rgb="FF000000"/>
      <name val="Times New Roman"/>
      <family val="1"/>
    </font>
    <font>
      <u val="single"/>
      <sz val="14"/>
      <color rgb="FF000000"/>
      <name val="Times New Roman"/>
      <family val="1"/>
    </font>
    <font>
      <b/>
      <sz val="26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left" vertical="center" wrapText="1"/>
    </xf>
    <xf numFmtId="0" fontId="67" fillId="13" borderId="10" xfId="0" applyFont="1" applyFill="1" applyBorder="1" applyAlignment="1">
      <alignment vertical="center" wrapText="1"/>
    </xf>
    <xf numFmtId="0" fontId="68" fillId="0" borderId="10" xfId="0" applyFont="1" applyBorder="1" applyAlignment="1">
      <alignment horizontal="justify" vertical="center" wrapText="1"/>
    </xf>
    <xf numFmtId="0" fontId="8" fillId="13" borderId="13" xfId="0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 vertical="center" wrapText="1"/>
    </xf>
    <xf numFmtId="0" fontId="67" fillId="13" borderId="10" xfId="0" applyFont="1" applyFill="1" applyBorder="1" applyAlignment="1">
      <alignment horizontal="center" vertical="center" wrapText="1"/>
    </xf>
    <xf numFmtId="1" fontId="8" fillId="13" borderId="13" xfId="0" applyNumberFormat="1" applyFont="1" applyFill="1" applyBorder="1" applyAlignment="1">
      <alignment horizontal="center" vertical="center"/>
    </xf>
    <xf numFmtId="0" fontId="67" fillId="13" borderId="10" xfId="0" applyFont="1" applyFill="1" applyBorder="1" applyAlignment="1">
      <alignment horizontal="justify" vertical="center" wrapText="1"/>
    </xf>
    <xf numFmtId="0" fontId="67" fillId="1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6" fontId="6" fillId="33" borderId="10" xfId="0" applyNumberFormat="1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1" fontId="8" fillId="13" borderId="12" xfId="0" applyNumberFormat="1" applyFont="1" applyFill="1" applyBorder="1" applyAlignment="1">
      <alignment horizontal="center" vertical="center"/>
    </xf>
    <xf numFmtId="49" fontId="8" fillId="13" borderId="10" xfId="0" applyNumberFormat="1" applyFont="1" applyFill="1" applyBorder="1" applyAlignment="1">
      <alignment horizontal="center" vertical="center" wrapText="1"/>
    </xf>
    <xf numFmtId="1" fontId="8" fillId="13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68" fillId="0" borderId="13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1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8" fillId="13" borderId="13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wrapText="1"/>
    </xf>
    <xf numFmtId="49" fontId="70" fillId="0" borderId="10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vertical="top" wrapText="1"/>
    </xf>
    <xf numFmtId="49" fontId="18" fillId="0" borderId="19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/>
    </xf>
    <xf numFmtId="0" fontId="67" fillId="36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8" fillId="36" borderId="10" xfId="0" applyFont="1" applyFill="1" applyBorder="1" applyAlignment="1">
      <alignment vertical="center" wrapText="1"/>
    </xf>
    <xf numFmtId="0" fontId="67" fillId="36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7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/>
    </xf>
    <xf numFmtId="0" fontId="8" fillId="13" borderId="12" xfId="0" applyFont="1" applyFill="1" applyBorder="1" applyAlignment="1">
      <alignment vertical="center" wrapText="1"/>
    </xf>
    <xf numFmtId="49" fontId="70" fillId="0" borderId="10" xfId="0" applyNumberFormat="1" applyFont="1" applyBorder="1" applyAlignment="1">
      <alignment vertical="top" wrapText="1"/>
    </xf>
    <xf numFmtId="0" fontId="68" fillId="33" borderId="10" xfId="0" applyFont="1" applyFill="1" applyBorder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0" fontId="67" fillId="37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8" fillId="0" borderId="10" xfId="0" applyFont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1" fillId="0" borderId="0" xfId="56" applyFont="1" applyFill="1" applyBorder="1">
      <alignment/>
      <protection/>
    </xf>
    <xf numFmtId="0" fontId="72" fillId="0" borderId="0" xfId="56" applyFont="1" applyFill="1" applyBorder="1" applyAlignment="1">
      <alignment/>
      <protection/>
    </xf>
    <xf numFmtId="0" fontId="71" fillId="0" borderId="0" xfId="56" applyFont="1" applyFill="1" applyBorder="1" applyAlignment="1">
      <alignment/>
      <protection/>
    </xf>
    <xf numFmtId="0" fontId="73" fillId="0" borderId="0" xfId="56" applyFont="1" applyFill="1" applyBorder="1" applyAlignment="1">
      <alignment/>
      <protection/>
    </xf>
    <xf numFmtId="0" fontId="73" fillId="38" borderId="0" xfId="56" applyFont="1" applyFill="1" applyBorder="1" applyAlignment="1" applyProtection="1">
      <alignment horizontal="center" vertical="center"/>
      <protection locked="0"/>
    </xf>
    <xf numFmtId="0" fontId="72" fillId="0" borderId="0" xfId="56" applyFont="1" applyFill="1" applyBorder="1" applyAlignment="1" applyProtection="1">
      <alignment horizontal="center" vertical="center" wrapText="1"/>
      <protection locked="0"/>
    </xf>
    <xf numFmtId="0" fontId="72" fillId="0" borderId="0" xfId="56" applyFont="1" applyFill="1" applyBorder="1" applyAlignment="1" applyProtection="1">
      <alignment horizontal="left" vertical="center" wrapText="1"/>
      <protection locked="0"/>
    </xf>
    <xf numFmtId="0" fontId="71" fillId="38" borderId="0" xfId="56" applyFont="1" applyFill="1" applyBorder="1" applyAlignment="1" applyProtection="1">
      <alignment horizontal="center" vertical="center"/>
      <protection locked="0"/>
    </xf>
    <xf numFmtId="0" fontId="71" fillId="38" borderId="0" xfId="56" applyFont="1" applyFill="1" applyBorder="1" applyAlignment="1" applyProtection="1">
      <alignment horizontal="left" vertical="center"/>
      <protection locked="0"/>
    </xf>
    <xf numFmtId="0" fontId="74" fillId="38" borderId="0" xfId="56" applyFont="1" applyFill="1" applyBorder="1" applyAlignment="1" applyProtection="1">
      <alignment horizontal="left" vertical="center"/>
      <protection locked="0"/>
    </xf>
    <xf numFmtId="0" fontId="75" fillId="38" borderId="0" xfId="56" applyFont="1" applyFill="1" applyBorder="1" applyAlignment="1" applyProtection="1">
      <alignment horizontal="left" vertical="center"/>
      <protection locked="0"/>
    </xf>
    <xf numFmtId="0" fontId="76" fillId="38" borderId="0" xfId="56" applyFont="1" applyFill="1" applyBorder="1" applyAlignment="1" applyProtection="1">
      <alignment horizontal="center" vertical="top"/>
      <protection locked="0"/>
    </xf>
    <xf numFmtId="0" fontId="74" fillId="38" borderId="0" xfId="56" applyFont="1" applyFill="1" applyBorder="1" applyAlignment="1" applyProtection="1">
      <alignment horizontal="left" vertical="top"/>
      <protection locked="0"/>
    </xf>
    <xf numFmtId="0" fontId="71" fillId="0" borderId="0" xfId="56" applyFont="1" applyFill="1" applyBorder="1" applyAlignment="1" applyProtection="1">
      <alignment horizontal="center" vertical="center"/>
      <protection locked="0"/>
    </xf>
    <xf numFmtId="0" fontId="77" fillId="0" borderId="0" xfId="56" applyFont="1" applyFill="1" applyBorder="1">
      <alignment/>
      <protection/>
    </xf>
    <xf numFmtId="0" fontId="6" fillId="0" borderId="10" xfId="0" applyFont="1" applyBorder="1" applyAlignment="1">
      <alignment horizontal="center" vertical="center" textRotation="90" wrapText="1"/>
    </xf>
    <xf numFmtId="0" fontId="68" fillId="0" borderId="10" xfId="0" applyFont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78" fillId="0" borderId="12" xfId="60" applyFont="1" applyBorder="1" applyAlignment="1">
      <alignment vertical="top" wrapText="1"/>
      <protection/>
    </xf>
    <xf numFmtId="0" fontId="78" fillId="0" borderId="13" xfId="60" applyFont="1" applyBorder="1" applyAlignment="1">
      <alignment vertical="top" wrapText="1"/>
      <protection/>
    </xf>
    <xf numFmtId="0" fontId="20" fillId="0" borderId="15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8" fillId="0" borderId="12" xfId="0" applyFont="1" applyBorder="1" applyAlignment="1">
      <alignment vertical="center" wrapText="1"/>
    </xf>
    <xf numFmtId="0" fontId="68" fillId="0" borderId="13" xfId="0" applyFont="1" applyBorder="1" applyAlignment="1">
      <alignment vertical="center" wrapText="1"/>
    </xf>
    <xf numFmtId="0" fontId="67" fillId="37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wrapText="1"/>
    </xf>
    <xf numFmtId="0" fontId="68" fillId="36" borderId="10" xfId="0" applyFont="1" applyFill="1" applyBorder="1" applyAlignment="1">
      <alignment vertical="center" wrapText="1"/>
    </xf>
    <xf numFmtId="0" fontId="8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center" vertical="center" textRotation="90"/>
    </xf>
    <xf numFmtId="0" fontId="8" fillId="0" borderId="30" xfId="0" applyFont="1" applyBorder="1" applyAlignment="1">
      <alignment horizontal="center" vertical="center" textRotation="90"/>
    </xf>
    <xf numFmtId="0" fontId="8" fillId="0" borderId="31" xfId="0" applyFont="1" applyBorder="1" applyAlignment="1">
      <alignment horizontal="center" vertical="center" textRotation="90"/>
    </xf>
    <xf numFmtId="0" fontId="74" fillId="38" borderId="0" xfId="56" applyFont="1" applyFill="1" applyBorder="1" applyAlignment="1" applyProtection="1">
      <alignment horizontal="left" vertical="center"/>
      <protection locked="0"/>
    </xf>
    <xf numFmtId="0" fontId="75" fillId="38" borderId="15" xfId="56" applyNumberFormat="1" applyFont="1" applyFill="1" applyBorder="1" applyAlignment="1" applyProtection="1">
      <alignment horizontal="left" vertical="center" wrapText="1"/>
      <protection locked="0"/>
    </xf>
    <xf numFmtId="0" fontId="76" fillId="0" borderId="0" xfId="56" applyFont="1" applyFill="1" applyBorder="1" applyAlignment="1" applyProtection="1">
      <alignment horizontal="left" vertical="top"/>
      <protection locked="0"/>
    </xf>
    <xf numFmtId="0" fontId="79" fillId="38" borderId="0" xfId="56" applyFont="1" applyFill="1" applyBorder="1" applyAlignment="1" applyProtection="1">
      <alignment horizontal="right" vertical="center"/>
      <protection locked="0"/>
    </xf>
    <xf numFmtId="0" fontId="75" fillId="38" borderId="15" xfId="56" applyNumberFormat="1" applyFont="1" applyFill="1" applyBorder="1" applyAlignment="1" applyProtection="1">
      <alignment horizontal="center" vertical="center"/>
      <protection locked="0"/>
    </xf>
    <xf numFmtId="0" fontId="75" fillId="38" borderId="15" xfId="56" applyNumberFormat="1" applyFont="1" applyFill="1" applyBorder="1" applyAlignment="1" applyProtection="1">
      <alignment horizontal="left" vertical="center"/>
      <protection locked="0"/>
    </xf>
    <xf numFmtId="0" fontId="75" fillId="38" borderId="15" xfId="56" applyNumberFormat="1" applyFont="1" applyFill="1" applyBorder="1" applyAlignment="1" applyProtection="1">
      <alignment horizontal="center" vertical="top"/>
      <protection locked="0"/>
    </xf>
    <xf numFmtId="0" fontId="75" fillId="38" borderId="15" xfId="56" applyNumberFormat="1" applyFont="1" applyFill="1" applyBorder="1" applyAlignment="1" applyProtection="1">
      <alignment horizontal="left" vertical="top" wrapText="1"/>
      <protection locked="0"/>
    </xf>
    <xf numFmtId="0" fontId="75" fillId="0" borderId="15" xfId="56" applyNumberFormat="1" applyFont="1" applyFill="1" applyBorder="1" applyAlignment="1" applyProtection="1">
      <alignment horizontal="center" vertical="top"/>
      <protection locked="0"/>
    </xf>
    <xf numFmtId="0" fontId="76" fillId="38" borderId="0" xfId="56" applyFont="1" applyFill="1" applyBorder="1" applyAlignment="1" applyProtection="1">
      <alignment horizontal="center" vertical="top"/>
      <protection locked="0"/>
    </xf>
    <xf numFmtId="0" fontId="74" fillId="38" borderId="0" xfId="56" applyFont="1" applyFill="1" applyBorder="1" applyAlignment="1" applyProtection="1">
      <alignment horizontal="left" vertical="top"/>
      <protection locked="0"/>
    </xf>
    <xf numFmtId="0" fontId="76" fillId="0" borderId="0" xfId="56" applyFont="1" applyFill="1" applyBorder="1" applyAlignment="1" applyProtection="1">
      <alignment horizontal="center" vertical="top"/>
      <protection locked="0"/>
    </xf>
    <xf numFmtId="0" fontId="74" fillId="0" borderId="0" xfId="56" applyFont="1" applyFill="1" applyBorder="1" applyAlignment="1" applyProtection="1">
      <alignment horizontal="center" vertical="center"/>
      <protection locked="0"/>
    </xf>
    <xf numFmtId="0" fontId="76" fillId="38" borderId="0" xfId="56" applyFont="1" applyFill="1" applyBorder="1" applyAlignment="1" applyProtection="1">
      <alignment horizontal="left" vertical="top"/>
      <protection locked="0"/>
    </xf>
    <xf numFmtId="0" fontId="80" fillId="38" borderId="15" xfId="56" applyNumberFormat="1" applyFont="1" applyFill="1" applyBorder="1" applyAlignment="1" applyProtection="1">
      <alignment horizontal="center" wrapText="1"/>
      <protection locked="0"/>
    </xf>
    <xf numFmtId="0" fontId="72" fillId="0" borderId="0" xfId="56" applyFont="1" applyFill="1" applyBorder="1" applyAlignment="1">
      <alignment horizontal="center"/>
      <protection/>
    </xf>
    <xf numFmtId="0" fontId="81" fillId="0" borderId="0" xfId="56" applyFont="1" applyFill="1" applyBorder="1" applyAlignment="1" applyProtection="1">
      <alignment horizontal="center" vertical="center" wrapText="1"/>
      <protection locked="0"/>
    </xf>
    <xf numFmtId="0" fontId="72" fillId="0" borderId="0" xfId="56" applyFont="1" applyFill="1" applyBorder="1" applyAlignment="1" applyProtection="1">
      <alignment horizontal="center" vertical="center"/>
      <protection locked="0"/>
    </xf>
    <xf numFmtId="0" fontId="73" fillId="0" borderId="0" xfId="56" applyFont="1" applyFill="1" applyBorder="1" applyAlignment="1">
      <alignment horizontal="center"/>
      <protection/>
    </xf>
    <xf numFmtId="0" fontId="72" fillId="0" borderId="0" xfId="56" applyFont="1" applyFill="1" applyBorder="1" applyAlignment="1" applyProtection="1">
      <alignment horizontal="center" vertical="center" wrapText="1"/>
      <protection locked="0"/>
    </xf>
    <xf numFmtId="0" fontId="82" fillId="0" borderId="0" xfId="56" applyFont="1" applyFill="1" applyBorder="1" applyAlignment="1" applyProtection="1">
      <alignment horizontal="left" wrapText="1"/>
      <protection locked="0"/>
    </xf>
    <xf numFmtId="0" fontId="71" fillId="0" borderId="0" xfId="56" applyFont="1" applyFill="1" applyBorder="1">
      <alignment/>
      <protection/>
    </xf>
    <xf numFmtId="0" fontId="83" fillId="0" borderId="15" xfId="56" applyNumberFormat="1" applyFont="1" applyFill="1" applyBorder="1" applyAlignment="1" applyProtection="1">
      <alignment horizontal="center"/>
      <protection locked="0"/>
    </xf>
    <xf numFmtId="0" fontId="72" fillId="0" borderId="15" xfId="56" applyNumberFormat="1" applyFont="1" applyFill="1" applyBorder="1" applyAlignment="1" applyProtection="1">
      <alignment horizontal="center" vertical="center"/>
      <protection locked="0"/>
    </xf>
    <xf numFmtId="0" fontId="84" fillId="0" borderId="0" xfId="56" applyFont="1" applyFill="1" applyBorder="1" applyAlignment="1" applyProtection="1">
      <alignment horizontal="center" vertical="center"/>
      <protection locked="0"/>
    </xf>
    <xf numFmtId="0" fontId="74" fillId="0" borderId="0" xfId="56" applyFont="1" applyFill="1" applyBorder="1" applyAlignment="1" applyProtection="1">
      <alignment horizontal="center" vertical="top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2 2" xfId="55"/>
    <cellStyle name="Обычный 4" xfId="56"/>
    <cellStyle name="Обычный 5" xfId="57"/>
    <cellStyle name="Обычный 5 2" xfId="58"/>
    <cellStyle name="Обычный 5 3" xfId="59"/>
    <cellStyle name="Обычный 6" xfId="60"/>
    <cellStyle name="Обычный 7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CD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67"/>
  <sheetViews>
    <sheetView tabSelected="1" view="pageBreakPreview" zoomScale="90" zoomScaleSheetLayoutView="90" zoomScalePageLayoutView="90" workbookViewId="0" topLeftCell="A1">
      <selection activeCell="I68" sqref="I68:O69"/>
    </sheetView>
  </sheetViews>
  <sheetFormatPr defaultColWidth="8.796875" defaultRowHeight="14.25"/>
  <cols>
    <col min="1" max="1" width="10.5" style="11" customWidth="1"/>
    <col min="2" max="2" width="30" style="5" customWidth="1"/>
    <col min="3" max="3" width="9.19921875" style="5" customWidth="1"/>
    <col min="4" max="4" width="7.69921875" style="5" customWidth="1"/>
    <col min="5" max="5" width="6.5" style="5" customWidth="1"/>
    <col min="6" max="6" width="5.796875" style="5" customWidth="1"/>
    <col min="7" max="7" width="6.69921875" style="5" customWidth="1"/>
    <col min="8" max="8" width="11.19921875" style="5" customWidth="1"/>
    <col min="9" max="9" width="6" style="12" customWidth="1"/>
    <col min="10" max="10" width="6.5" style="12" customWidth="1"/>
    <col min="11" max="13" width="5.8984375" style="12" customWidth="1"/>
    <col min="14" max="14" width="6" style="12" customWidth="1"/>
    <col min="15" max="16384" width="8.796875" style="5" customWidth="1"/>
  </cols>
  <sheetData>
    <row r="1" spans="1:14" s="1" customFormat="1" ht="18.75">
      <c r="A1" s="133" t="s">
        <v>125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39" customHeight="1">
      <c r="A2" s="121" t="s">
        <v>126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s="2" customFormat="1" ht="32.25" customHeight="1">
      <c r="A3" s="128" t="s">
        <v>7</v>
      </c>
      <c r="B3" s="128" t="s">
        <v>8</v>
      </c>
      <c r="C3" s="128" t="s">
        <v>9</v>
      </c>
      <c r="D3" s="128" t="s">
        <v>10</v>
      </c>
      <c r="E3" s="128"/>
      <c r="F3" s="128"/>
      <c r="G3" s="128"/>
      <c r="H3" s="128"/>
      <c r="I3" s="137" t="s">
        <v>11</v>
      </c>
      <c r="J3" s="138"/>
      <c r="K3" s="138"/>
      <c r="L3" s="138"/>
      <c r="M3" s="138"/>
      <c r="N3" s="138"/>
    </row>
    <row r="4" spans="1:14" s="2" customFormat="1" ht="18" customHeight="1">
      <c r="A4" s="128"/>
      <c r="B4" s="128"/>
      <c r="C4" s="128"/>
      <c r="D4" s="113" t="s">
        <v>12</v>
      </c>
      <c r="E4" s="113" t="s">
        <v>13</v>
      </c>
      <c r="F4" s="134" t="s">
        <v>14</v>
      </c>
      <c r="G4" s="134"/>
      <c r="H4" s="134"/>
      <c r="I4" s="135" t="s">
        <v>3</v>
      </c>
      <c r="J4" s="136"/>
      <c r="K4" s="139" t="s">
        <v>4</v>
      </c>
      <c r="L4" s="139"/>
      <c r="M4" s="137" t="s">
        <v>5</v>
      </c>
      <c r="N4" s="138"/>
    </row>
    <row r="5" spans="1:15" s="2" customFormat="1" ht="47.25" customHeight="1">
      <c r="A5" s="128"/>
      <c r="B5" s="128"/>
      <c r="C5" s="128"/>
      <c r="D5" s="113"/>
      <c r="E5" s="113"/>
      <c r="F5" s="113" t="s">
        <v>15</v>
      </c>
      <c r="G5" s="113" t="s">
        <v>134</v>
      </c>
      <c r="H5" s="113" t="s">
        <v>135</v>
      </c>
      <c r="I5" s="25" t="s">
        <v>45</v>
      </c>
      <c r="J5" s="66" t="s">
        <v>46</v>
      </c>
      <c r="K5" s="68" t="s">
        <v>96</v>
      </c>
      <c r="L5" s="65" t="s">
        <v>47</v>
      </c>
      <c r="M5" s="67" t="s">
        <v>43</v>
      </c>
      <c r="N5" s="67" t="s">
        <v>44</v>
      </c>
      <c r="O5" s="27"/>
    </row>
    <row r="6" spans="1:14" s="2" customFormat="1" ht="42" customHeight="1">
      <c r="A6" s="128"/>
      <c r="B6" s="128"/>
      <c r="C6" s="128"/>
      <c r="D6" s="113"/>
      <c r="E6" s="113"/>
      <c r="F6" s="113"/>
      <c r="G6" s="113"/>
      <c r="H6" s="113"/>
      <c r="I6" s="3" t="s">
        <v>97</v>
      </c>
      <c r="J6" s="34" t="s">
        <v>117</v>
      </c>
      <c r="K6" s="28" t="s">
        <v>97</v>
      </c>
      <c r="L6" s="25" t="s">
        <v>116</v>
      </c>
      <c r="M6" s="35" t="s">
        <v>97</v>
      </c>
      <c r="N6" s="29" t="s">
        <v>115</v>
      </c>
    </row>
    <row r="7" spans="1:14" s="2" customFormat="1" ht="11.2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5">
        <v>9</v>
      </c>
      <c r="J7" s="14">
        <v>10</v>
      </c>
      <c r="K7" s="14">
        <v>11</v>
      </c>
      <c r="L7" s="15">
        <v>12</v>
      </c>
      <c r="M7" s="15">
        <v>13</v>
      </c>
      <c r="N7" s="15">
        <v>14</v>
      </c>
    </row>
    <row r="8" spans="1:14" s="2" customFormat="1" ht="15.75">
      <c r="A8" s="4"/>
      <c r="B8" s="48" t="s">
        <v>16</v>
      </c>
      <c r="C8" s="4" t="s">
        <v>120</v>
      </c>
      <c r="D8" s="4">
        <f>D9+D18+D22</f>
        <v>3078</v>
      </c>
      <c r="E8" s="4">
        <f aca="true" t="shared" si="0" ref="E8:N8">E9+E18+E22</f>
        <v>1026</v>
      </c>
      <c r="F8" s="4">
        <f t="shared" si="0"/>
        <v>2052</v>
      </c>
      <c r="G8" s="4">
        <f t="shared" si="0"/>
        <v>1416</v>
      </c>
      <c r="H8" s="4">
        <f t="shared" si="0"/>
        <v>648</v>
      </c>
      <c r="I8" s="4">
        <f t="shared" si="0"/>
        <v>497</v>
      </c>
      <c r="J8" s="4">
        <f t="shared" si="0"/>
        <v>564</v>
      </c>
      <c r="K8" s="4">
        <f t="shared" si="0"/>
        <v>417</v>
      </c>
      <c r="L8" s="4">
        <f t="shared" si="0"/>
        <v>574</v>
      </c>
      <c r="M8" s="4">
        <f t="shared" si="0"/>
        <v>0</v>
      </c>
      <c r="N8" s="4">
        <f t="shared" si="0"/>
        <v>0</v>
      </c>
    </row>
    <row r="9" spans="1:14" s="1" customFormat="1" ht="33" customHeight="1">
      <c r="A9" s="4" t="s">
        <v>63</v>
      </c>
      <c r="B9" s="16" t="s">
        <v>127</v>
      </c>
      <c r="C9" s="4" t="s">
        <v>121</v>
      </c>
      <c r="D9" s="4">
        <f>SUM(D10:D17)</f>
        <v>2153</v>
      </c>
      <c r="E9" s="4">
        <f aca="true" t="shared" si="1" ref="E9:N9">SUM(E10:E17)</f>
        <v>718</v>
      </c>
      <c r="F9" s="4">
        <f t="shared" si="1"/>
        <v>1435</v>
      </c>
      <c r="G9" s="4">
        <f t="shared" si="1"/>
        <v>933</v>
      </c>
      <c r="H9" s="4">
        <f t="shared" si="1"/>
        <v>502</v>
      </c>
      <c r="I9" s="4">
        <f t="shared" si="1"/>
        <v>351</v>
      </c>
      <c r="J9" s="4">
        <f t="shared" si="1"/>
        <v>384</v>
      </c>
      <c r="K9" s="4">
        <f t="shared" si="1"/>
        <v>280</v>
      </c>
      <c r="L9" s="4">
        <f t="shared" si="1"/>
        <v>420</v>
      </c>
      <c r="M9" s="4">
        <f t="shared" si="1"/>
        <v>0</v>
      </c>
      <c r="N9" s="4">
        <f t="shared" si="1"/>
        <v>0</v>
      </c>
    </row>
    <row r="10" spans="1:14" ht="28.5" customHeight="1">
      <c r="A10" s="32" t="s">
        <v>101</v>
      </c>
      <c r="B10" s="49" t="s">
        <v>87</v>
      </c>
      <c r="C10" s="50" t="s">
        <v>75</v>
      </c>
      <c r="D10" s="70">
        <f>E10+F10</f>
        <v>279</v>
      </c>
      <c r="E10" s="47">
        <v>93</v>
      </c>
      <c r="F10" s="85">
        <f>SUM(I10:N10)</f>
        <v>186</v>
      </c>
      <c r="G10" s="42">
        <v>179</v>
      </c>
      <c r="H10" s="42">
        <v>7</v>
      </c>
      <c r="I10" s="43">
        <v>34</v>
      </c>
      <c r="J10" s="43">
        <v>45</v>
      </c>
      <c r="K10" s="43">
        <v>34</v>
      </c>
      <c r="L10" s="43">
        <v>73</v>
      </c>
      <c r="M10" s="33">
        <v>0</v>
      </c>
      <c r="N10" s="33">
        <v>0</v>
      </c>
    </row>
    <row r="11" spans="1:14" ht="28.5" customHeight="1">
      <c r="A11" s="32" t="s">
        <v>102</v>
      </c>
      <c r="B11" s="49" t="s">
        <v>88</v>
      </c>
      <c r="C11" s="51" t="s">
        <v>67</v>
      </c>
      <c r="D11" s="70">
        <f aca="true" t="shared" si="2" ref="D11:D17">E11+F11</f>
        <v>333</v>
      </c>
      <c r="E11" s="47">
        <v>111</v>
      </c>
      <c r="F11" s="85">
        <f aca="true" t="shared" si="3" ref="F11:F17">SUM(I11:N11)</f>
        <v>222</v>
      </c>
      <c r="G11" s="42">
        <v>219</v>
      </c>
      <c r="H11" s="42">
        <v>3</v>
      </c>
      <c r="I11" s="43">
        <v>60</v>
      </c>
      <c r="J11" s="43">
        <v>67</v>
      </c>
      <c r="K11" s="43">
        <v>59</v>
      </c>
      <c r="L11" s="43">
        <v>36</v>
      </c>
      <c r="M11" s="33">
        <v>0</v>
      </c>
      <c r="N11" s="33">
        <v>0</v>
      </c>
    </row>
    <row r="12" spans="1:14" ht="24" customHeight="1">
      <c r="A12" s="32" t="s">
        <v>103</v>
      </c>
      <c r="B12" s="49" t="s">
        <v>17</v>
      </c>
      <c r="C12" s="52" t="s">
        <v>66</v>
      </c>
      <c r="D12" s="70">
        <f t="shared" si="2"/>
        <v>279</v>
      </c>
      <c r="E12" s="47">
        <v>93</v>
      </c>
      <c r="F12" s="85">
        <f t="shared" si="3"/>
        <v>186</v>
      </c>
      <c r="G12" s="42">
        <v>15</v>
      </c>
      <c r="H12" s="42">
        <v>171</v>
      </c>
      <c r="I12" s="43">
        <v>34</v>
      </c>
      <c r="J12" s="43">
        <v>63</v>
      </c>
      <c r="K12" s="43">
        <v>34</v>
      </c>
      <c r="L12" s="43">
        <v>55</v>
      </c>
      <c r="M12" s="33">
        <v>0</v>
      </c>
      <c r="N12" s="33">
        <v>0</v>
      </c>
    </row>
    <row r="13" spans="1:14" ht="33.75" customHeight="1">
      <c r="A13" s="32" t="s">
        <v>104</v>
      </c>
      <c r="B13" s="49" t="s">
        <v>18</v>
      </c>
      <c r="C13" s="52" t="s">
        <v>67</v>
      </c>
      <c r="D13" s="70">
        <f t="shared" si="2"/>
        <v>308</v>
      </c>
      <c r="E13" s="78">
        <v>103</v>
      </c>
      <c r="F13" s="85">
        <f t="shared" si="3"/>
        <v>205</v>
      </c>
      <c r="G13" s="42">
        <v>193</v>
      </c>
      <c r="H13" s="42">
        <v>12</v>
      </c>
      <c r="I13" s="76">
        <v>51</v>
      </c>
      <c r="J13" s="76">
        <v>69</v>
      </c>
      <c r="K13" s="76">
        <v>34</v>
      </c>
      <c r="L13" s="76">
        <v>51</v>
      </c>
      <c r="M13" s="33">
        <v>0</v>
      </c>
      <c r="N13" s="33">
        <v>0</v>
      </c>
    </row>
    <row r="14" spans="1:14" ht="26.25" customHeight="1">
      <c r="A14" s="32" t="s">
        <v>105</v>
      </c>
      <c r="B14" s="49" t="s">
        <v>20</v>
      </c>
      <c r="C14" s="52" t="s">
        <v>56</v>
      </c>
      <c r="D14" s="70">
        <f>E14+F14</f>
        <v>162</v>
      </c>
      <c r="E14" s="78">
        <v>54</v>
      </c>
      <c r="F14" s="85">
        <f t="shared" si="3"/>
        <v>108</v>
      </c>
      <c r="G14" s="42">
        <v>78</v>
      </c>
      <c r="H14" s="42">
        <v>30</v>
      </c>
      <c r="I14" s="76">
        <v>34</v>
      </c>
      <c r="J14" s="76">
        <v>40</v>
      </c>
      <c r="K14" s="76">
        <v>34</v>
      </c>
      <c r="L14" s="76">
        <v>0</v>
      </c>
      <c r="M14" s="33">
        <v>0</v>
      </c>
      <c r="N14" s="33">
        <v>0</v>
      </c>
    </row>
    <row r="15" spans="1:14" ht="26.25" customHeight="1">
      <c r="A15" s="32" t="s">
        <v>106</v>
      </c>
      <c r="B15" s="49" t="s">
        <v>89</v>
      </c>
      <c r="C15" s="50" t="s">
        <v>66</v>
      </c>
      <c r="D15" s="70">
        <f>E15+F15</f>
        <v>482</v>
      </c>
      <c r="E15" s="78">
        <v>161</v>
      </c>
      <c r="F15" s="85">
        <f t="shared" si="3"/>
        <v>321</v>
      </c>
      <c r="G15" s="42">
        <v>214</v>
      </c>
      <c r="H15" s="42">
        <v>107</v>
      </c>
      <c r="I15" s="76">
        <v>68</v>
      </c>
      <c r="J15" s="76">
        <v>54</v>
      </c>
      <c r="K15" s="76">
        <v>51</v>
      </c>
      <c r="L15" s="76">
        <v>148</v>
      </c>
      <c r="M15" s="33">
        <v>0</v>
      </c>
      <c r="N15" s="33">
        <v>0</v>
      </c>
    </row>
    <row r="16" spans="1:14" ht="24.75" customHeight="1">
      <c r="A16" s="32" t="s">
        <v>107</v>
      </c>
      <c r="B16" s="49" t="s">
        <v>19</v>
      </c>
      <c r="C16" s="52" t="s">
        <v>113</v>
      </c>
      <c r="D16" s="70">
        <f>E16+F16</f>
        <v>256</v>
      </c>
      <c r="E16" s="78">
        <v>85</v>
      </c>
      <c r="F16" s="85">
        <f t="shared" si="3"/>
        <v>171</v>
      </c>
      <c r="G16" s="42">
        <v>8</v>
      </c>
      <c r="H16" s="42">
        <v>163</v>
      </c>
      <c r="I16" s="76">
        <v>34</v>
      </c>
      <c r="J16" s="76">
        <v>46</v>
      </c>
      <c r="K16" s="76">
        <v>34</v>
      </c>
      <c r="L16" s="76">
        <v>57</v>
      </c>
      <c r="M16" s="33">
        <v>0</v>
      </c>
      <c r="N16" s="33">
        <v>0</v>
      </c>
    </row>
    <row r="17" spans="1:14" ht="24.75" customHeight="1">
      <c r="A17" s="64" t="s">
        <v>108</v>
      </c>
      <c r="B17" s="49" t="s">
        <v>90</v>
      </c>
      <c r="C17" s="51" t="s">
        <v>61</v>
      </c>
      <c r="D17" s="70">
        <f t="shared" si="2"/>
        <v>54</v>
      </c>
      <c r="E17" s="43">
        <v>18</v>
      </c>
      <c r="F17" s="85">
        <f t="shared" si="3"/>
        <v>36</v>
      </c>
      <c r="G17" s="42">
        <v>27</v>
      </c>
      <c r="H17" s="42">
        <v>9</v>
      </c>
      <c r="I17" s="43">
        <v>36</v>
      </c>
      <c r="J17" s="43">
        <v>0</v>
      </c>
      <c r="K17" s="43">
        <v>0</v>
      </c>
      <c r="L17" s="31">
        <v>0</v>
      </c>
      <c r="M17" s="33">
        <v>0</v>
      </c>
      <c r="N17" s="33">
        <v>0</v>
      </c>
    </row>
    <row r="18" spans="1:14" s="1" customFormat="1" ht="39" customHeight="1">
      <c r="A18" s="4" t="s">
        <v>63</v>
      </c>
      <c r="B18" s="48" t="s">
        <v>64</v>
      </c>
      <c r="C18" s="4" t="s">
        <v>94</v>
      </c>
      <c r="D18" s="21">
        <f>SUM(D19:D21)</f>
        <v>817</v>
      </c>
      <c r="E18" s="21">
        <f aca="true" t="shared" si="4" ref="E18:N18">SUM(E19:E21)</f>
        <v>272</v>
      </c>
      <c r="F18" s="21">
        <f t="shared" si="4"/>
        <v>545</v>
      </c>
      <c r="G18" s="21">
        <f t="shared" si="4"/>
        <v>411</v>
      </c>
      <c r="H18" s="21">
        <f t="shared" si="4"/>
        <v>146</v>
      </c>
      <c r="I18" s="21">
        <f t="shared" si="4"/>
        <v>112</v>
      </c>
      <c r="J18" s="21">
        <f t="shared" si="4"/>
        <v>142</v>
      </c>
      <c r="K18" s="21">
        <f t="shared" si="4"/>
        <v>137</v>
      </c>
      <c r="L18" s="21">
        <f t="shared" si="4"/>
        <v>154</v>
      </c>
      <c r="M18" s="21">
        <f t="shared" si="4"/>
        <v>0</v>
      </c>
      <c r="N18" s="21">
        <f t="shared" si="4"/>
        <v>0</v>
      </c>
    </row>
    <row r="19" spans="1:14" ht="24" customHeight="1">
      <c r="A19" s="32" t="s">
        <v>109</v>
      </c>
      <c r="B19" s="49" t="s">
        <v>42</v>
      </c>
      <c r="C19" s="51" t="s">
        <v>67</v>
      </c>
      <c r="D19" s="71">
        <f>E19+F19</f>
        <v>256</v>
      </c>
      <c r="E19" s="76">
        <v>85</v>
      </c>
      <c r="F19" s="83">
        <f>SUM(I19:N19)</f>
        <v>171</v>
      </c>
      <c r="G19" s="42">
        <v>162</v>
      </c>
      <c r="H19" s="42">
        <v>9</v>
      </c>
      <c r="I19" s="76">
        <v>34</v>
      </c>
      <c r="J19" s="76">
        <v>51</v>
      </c>
      <c r="K19" s="76">
        <v>52</v>
      </c>
      <c r="L19" s="76">
        <v>34</v>
      </c>
      <c r="M19" s="33">
        <v>0</v>
      </c>
      <c r="N19" s="33">
        <v>0</v>
      </c>
    </row>
    <row r="20" spans="1:17" ht="27" customHeight="1">
      <c r="A20" s="32" t="s">
        <v>110</v>
      </c>
      <c r="B20" s="49" t="s">
        <v>65</v>
      </c>
      <c r="C20" s="52" t="s">
        <v>67</v>
      </c>
      <c r="D20" s="71">
        <f>E20+F20</f>
        <v>237</v>
      </c>
      <c r="E20" s="76">
        <v>79</v>
      </c>
      <c r="F20" s="83">
        <f>SUM(I20:N20)</f>
        <v>158</v>
      </c>
      <c r="G20" s="42">
        <v>105</v>
      </c>
      <c r="H20" s="42">
        <v>65</v>
      </c>
      <c r="I20" s="76">
        <v>34</v>
      </c>
      <c r="J20" s="76">
        <v>31</v>
      </c>
      <c r="K20" s="76">
        <v>34</v>
      </c>
      <c r="L20" s="76">
        <v>59</v>
      </c>
      <c r="M20" s="33">
        <v>0</v>
      </c>
      <c r="N20" s="33">
        <v>0</v>
      </c>
      <c r="Q20" s="37"/>
    </row>
    <row r="21" spans="1:17" ht="28.5" customHeight="1">
      <c r="A21" s="32" t="s">
        <v>111</v>
      </c>
      <c r="B21" s="49" t="s">
        <v>41</v>
      </c>
      <c r="C21" s="50" t="s">
        <v>66</v>
      </c>
      <c r="D21" s="71">
        <f>E21+F21</f>
        <v>324</v>
      </c>
      <c r="E21" s="76">
        <v>108</v>
      </c>
      <c r="F21" s="83">
        <f>SUM(I21:N21)</f>
        <v>216</v>
      </c>
      <c r="G21" s="42">
        <v>144</v>
      </c>
      <c r="H21" s="42">
        <v>72</v>
      </c>
      <c r="I21" s="76">
        <v>44</v>
      </c>
      <c r="J21" s="76">
        <v>60</v>
      </c>
      <c r="K21" s="76">
        <v>51</v>
      </c>
      <c r="L21" s="76">
        <v>61</v>
      </c>
      <c r="M21" s="33">
        <v>0</v>
      </c>
      <c r="N21" s="33">
        <v>0</v>
      </c>
      <c r="Q21" s="37"/>
    </row>
    <row r="22" spans="1:14" ht="26.25" customHeight="1">
      <c r="A22" s="4" t="s">
        <v>63</v>
      </c>
      <c r="B22" s="48" t="s">
        <v>74</v>
      </c>
      <c r="C22" s="39" t="s">
        <v>95</v>
      </c>
      <c r="D22" s="4">
        <f>SUM(D23:D24)</f>
        <v>108</v>
      </c>
      <c r="E22" s="4">
        <f aca="true" t="shared" si="5" ref="E22:N22">SUM(E23:E24)</f>
        <v>36</v>
      </c>
      <c r="F22" s="4">
        <f t="shared" si="5"/>
        <v>72</v>
      </c>
      <c r="G22" s="4">
        <f t="shared" si="5"/>
        <v>72</v>
      </c>
      <c r="H22" s="4">
        <f t="shared" si="5"/>
        <v>0</v>
      </c>
      <c r="I22" s="4">
        <f t="shared" si="5"/>
        <v>34</v>
      </c>
      <c r="J22" s="4">
        <f t="shared" si="5"/>
        <v>38</v>
      </c>
      <c r="K22" s="4">
        <f t="shared" si="5"/>
        <v>0</v>
      </c>
      <c r="L22" s="4">
        <f t="shared" si="5"/>
        <v>0</v>
      </c>
      <c r="M22" s="4">
        <f t="shared" si="5"/>
        <v>0</v>
      </c>
      <c r="N22" s="4">
        <f t="shared" si="5"/>
        <v>0</v>
      </c>
    </row>
    <row r="23" spans="1:14" ht="22.5" customHeight="1">
      <c r="A23" s="32" t="s">
        <v>112</v>
      </c>
      <c r="B23" s="49" t="s">
        <v>91</v>
      </c>
      <c r="C23" s="43" t="s">
        <v>57</v>
      </c>
      <c r="D23" s="70">
        <f>E23+F23</f>
        <v>108</v>
      </c>
      <c r="E23" s="31">
        <v>36</v>
      </c>
      <c r="F23" s="84">
        <f>SUM(I23:N23)</f>
        <v>72</v>
      </c>
      <c r="G23" s="42">
        <v>72</v>
      </c>
      <c r="H23" s="42">
        <v>0</v>
      </c>
      <c r="I23" s="31">
        <v>34</v>
      </c>
      <c r="J23" s="31">
        <v>38</v>
      </c>
      <c r="K23" s="31">
        <v>0</v>
      </c>
      <c r="L23" s="31">
        <v>0</v>
      </c>
      <c r="M23" s="33">
        <v>0</v>
      </c>
      <c r="N23" s="33">
        <v>0</v>
      </c>
    </row>
    <row r="24" spans="1:14" ht="25.5" customHeight="1">
      <c r="A24" s="32"/>
      <c r="B24" s="53" t="s">
        <v>83</v>
      </c>
      <c r="C24" s="51"/>
      <c r="D24" s="70">
        <v>0</v>
      </c>
      <c r="E24" s="41">
        <v>0</v>
      </c>
      <c r="F24" s="84">
        <f>SUM(I24:N24)</f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</row>
    <row r="25" spans="1:14" ht="31.5" customHeight="1">
      <c r="A25" s="21" t="s">
        <v>21</v>
      </c>
      <c r="B25" s="17" t="s">
        <v>48</v>
      </c>
      <c r="C25" s="21" t="s">
        <v>114</v>
      </c>
      <c r="D25" s="21">
        <f>SUM(D26:D33)</f>
        <v>486</v>
      </c>
      <c r="E25" s="21">
        <f aca="true" t="shared" si="6" ref="E25:N25">SUM(E26:E33)</f>
        <v>156</v>
      </c>
      <c r="F25" s="21">
        <f t="shared" si="6"/>
        <v>330</v>
      </c>
      <c r="G25" s="21">
        <f t="shared" si="6"/>
        <v>165</v>
      </c>
      <c r="H25" s="21">
        <f t="shared" si="6"/>
        <v>165</v>
      </c>
      <c r="I25" s="21">
        <f t="shared" si="6"/>
        <v>115</v>
      </c>
      <c r="J25" s="21">
        <f t="shared" si="6"/>
        <v>149</v>
      </c>
      <c r="K25" s="21">
        <f t="shared" si="6"/>
        <v>32</v>
      </c>
      <c r="L25" s="21">
        <f t="shared" si="6"/>
        <v>0</v>
      </c>
      <c r="M25" s="21">
        <f t="shared" si="6"/>
        <v>34</v>
      </c>
      <c r="N25" s="21">
        <f t="shared" si="6"/>
        <v>0</v>
      </c>
    </row>
    <row r="26" spans="1:14" ht="27" customHeight="1">
      <c r="A26" s="45" t="s">
        <v>68</v>
      </c>
      <c r="B26" s="45" t="s">
        <v>53</v>
      </c>
      <c r="C26" s="43" t="s">
        <v>57</v>
      </c>
      <c r="D26" s="71">
        <f>F26+E26</f>
        <v>66</v>
      </c>
      <c r="E26" s="43">
        <v>22</v>
      </c>
      <c r="F26" s="83">
        <f>SUM(I26:N26)</f>
        <v>44</v>
      </c>
      <c r="G26" s="82">
        <v>22</v>
      </c>
      <c r="H26" s="43">
        <v>22</v>
      </c>
      <c r="I26" s="43">
        <v>22</v>
      </c>
      <c r="J26" s="43">
        <v>22</v>
      </c>
      <c r="K26" s="43">
        <v>0</v>
      </c>
      <c r="L26" s="43">
        <v>0</v>
      </c>
      <c r="M26" s="43">
        <v>0</v>
      </c>
      <c r="N26" s="43">
        <v>0</v>
      </c>
    </row>
    <row r="27" spans="1:14" ht="24.75" customHeight="1">
      <c r="A27" s="45" t="s">
        <v>128</v>
      </c>
      <c r="B27" s="45" t="s">
        <v>76</v>
      </c>
      <c r="C27" s="45" t="s">
        <v>62</v>
      </c>
      <c r="D27" s="71">
        <f aca="true" t="shared" si="7" ref="D27:D33">F27+E27</f>
        <v>93</v>
      </c>
      <c r="E27" s="43">
        <v>31</v>
      </c>
      <c r="F27" s="83">
        <f aca="true" t="shared" si="8" ref="F27:F33">SUM(I27:N27)</f>
        <v>62</v>
      </c>
      <c r="G27" s="82">
        <v>31</v>
      </c>
      <c r="H27" s="43">
        <v>31</v>
      </c>
      <c r="I27" s="43">
        <v>20</v>
      </c>
      <c r="J27" s="43">
        <v>42</v>
      </c>
      <c r="K27" s="43">
        <v>0</v>
      </c>
      <c r="L27" s="43">
        <v>0</v>
      </c>
      <c r="M27" s="43">
        <v>0</v>
      </c>
      <c r="N27" s="43">
        <v>0</v>
      </c>
    </row>
    <row r="28" spans="1:14" ht="34.5" customHeight="1">
      <c r="A28" s="45" t="s">
        <v>129</v>
      </c>
      <c r="B28" s="45" t="s">
        <v>130</v>
      </c>
      <c r="C28" s="43" t="s">
        <v>57</v>
      </c>
      <c r="D28" s="71">
        <f t="shared" si="7"/>
        <v>54</v>
      </c>
      <c r="E28" s="43">
        <v>18</v>
      </c>
      <c r="F28" s="83">
        <f t="shared" si="8"/>
        <v>36</v>
      </c>
      <c r="G28" s="82">
        <v>18</v>
      </c>
      <c r="H28" s="43">
        <v>18</v>
      </c>
      <c r="I28" s="43">
        <v>18</v>
      </c>
      <c r="J28" s="43">
        <v>18</v>
      </c>
      <c r="K28" s="43">
        <v>0</v>
      </c>
      <c r="L28" s="43">
        <v>0</v>
      </c>
      <c r="M28" s="43">
        <v>0</v>
      </c>
      <c r="N28" s="43">
        <v>0</v>
      </c>
    </row>
    <row r="29" spans="1:14" ht="25.5" customHeight="1">
      <c r="A29" s="45" t="s">
        <v>69</v>
      </c>
      <c r="B29" s="45" t="s">
        <v>52</v>
      </c>
      <c r="C29" s="43" t="s">
        <v>59</v>
      </c>
      <c r="D29" s="71">
        <f t="shared" si="7"/>
        <v>60</v>
      </c>
      <c r="E29" s="43">
        <v>20</v>
      </c>
      <c r="F29" s="83">
        <f t="shared" si="8"/>
        <v>40</v>
      </c>
      <c r="G29" s="82">
        <v>20</v>
      </c>
      <c r="H29" s="43">
        <v>20</v>
      </c>
      <c r="I29" s="43">
        <v>23</v>
      </c>
      <c r="J29" s="43">
        <v>17</v>
      </c>
      <c r="K29" s="43">
        <v>0</v>
      </c>
      <c r="L29" s="43">
        <v>0</v>
      </c>
      <c r="M29" s="43">
        <v>0</v>
      </c>
      <c r="N29" s="43">
        <v>0</v>
      </c>
    </row>
    <row r="30" spans="1:14" ht="23.25" customHeight="1">
      <c r="A30" s="45" t="s">
        <v>70</v>
      </c>
      <c r="B30" s="45" t="s">
        <v>77</v>
      </c>
      <c r="C30" s="43" t="s">
        <v>61</v>
      </c>
      <c r="D30" s="71">
        <f t="shared" si="7"/>
        <v>48</v>
      </c>
      <c r="E30" s="43">
        <v>16</v>
      </c>
      <c r="F30" s="83">
        <f t="shared" si="8"/>
        <v>32</v>
      </c>
      <c r="G30" s="82">
        <v>16</v>
      </c>
      <c r="H30" s="43">
        <v>16</v>
      </c>
      <c r="I30" s="43">
        <v>32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</row>
    <row r="31" spans="1:14" ht="23.25" customHeight="1">
      <c r="A31" s="45" t="s">
        <v>71</v>
      </c>
      <c r="B31" s="45" t="s">
        <v>22</v>
      </c>
      <c r="C31" s="89" t="s">
        <v>57</v>
      </c>
      <c r="D31" s="71">
        <f t="shared" si="7"/>
        <v>66</v>
      </c>
      <c r="E31" s="43">
        <v>16</v>
      </c>
      <c r="F31" s="83">
        <f t="shared" si="8"/>
        <v>50</v>
      </c>
      <c r="G31" s="82">
        <v>25</v>
      </c>
      <c r="H31" s="43">
        <v>25</v>
      </c>
      <c r="I31" s="43">
        <v>0</v>
      </c>
      <c r="J31" s="43">
        <v>50</v>
      </c>
      <c r="K31" s="43">
        <v>0</v>
      </c>
      <c r="L31" s="43">
        <v>0</v>
      </c>
      <c r="M31" s="43">
        <v>0</v>
      </c>
      <c r="N31" s="43">
        <v>0</v>
      </c>
    </row>
    <row r="32" spans="1:14" ht="23.25" customHeight="1">
      <c r="A32" s="93" t="s">
        <v>99</v>
      </c>
      <c r="B32" s="93" t="s">
        <v>98</v>
      </c>
      <c r="C32" s="90" t="s">
        <v>56</v>
      </c>
      <c r="D32" s="71">
        <f t="shared" si="7"/>
        <v>48</v>
      </c>
      <c r="E32" s="90">
        <v>16</v>
      </c>
      <c r="F32" s="91">
        <f t="shared" si="8"/>
        <v>32</v>
      </c>
      <c r="G32" s="90">
        <v>16</v>
      </c>
      <c r="H32" s="90">
        <v>16</v>
      </c>
      <c r="I32" s="90">
        <v>0</v>
      </c>
      <c r="J32" s="90">
        <v>0</v>
      </c>
      <c r="K32" s="90">
        <v>32</v>
      </c>
      <c r="L32" s="90">
        <v>0</v>
      </c>
      <c r="M32" s="90">
        <v>0</v>
      </c>
      <c r="N32" s="90">
        <v>0</v>
      </c>
    </row>
    <row r="33" spans="1:15" s="13" customFormat="1" ht="24" customHeight="1">
      <c r="A33" s="79" t="s">
        <v>100</v>
      </c>
      <c r="B33" s="79" t="s">
        <v>124</v>
      </c>
      <c r="C33" s="75" t="s">
        <v>55</v>
      </c>
      <c r="D33" s="71">
        <f t="shared" si="7"/>
        <v>51</v>
      </c>
      <c r="E33" s="74">
        <v>17</v>
      </c>
      <c r="F33" s="83">
        <f t="shared" si="8"/>
        <v>34</v>
      </c>
      <c r="G33" s="82">
        <v>17</v>
      </c>
      <c r="H33" s="69">
        <v>17</v>
      </c>
      <c r="I33" s="69">
        <v>0</v>
      </c>
      <c r="J33" s="69">
        <v>0</v>
      </c>
      <c r="K33" s="69">
        <v>0</v>
      </c>
      <c r="L33" s="69">
        <v>0</v>
      </c>
      <c r="M33" s="69">
        <v>34</v>
      </c>
      <c r="N33" s="69">
        <v>0</v>
      </c>
      <c r="O33" s="5"/>
    </row>
    <row r="34" spans="1:15" ht="29.25" customHeight="1">
      <c r="A34" s="19" t="s">
        <v>23</v>
      </c>
      <c r="B34" s="54" t="s">
        <v>24</v>
      </c>
      <c r="C34" s="20" t="s">
        <v>137</v>
      </c>
      <c r="D34" s="22">
        <f>D35+D57</f>
        <v>2029</v>
      </c>
      <c r="E34" s="22">
        <f aca="true" t="shared" si="9" ref="E34:N34">E35+E57</f>
        <v>223</v>
      </c>
      <c r="F34" s="22">
        <f t="shared" si="9"/>
        <v>1794</v>
      </c>
      <c r="G34" s="22">
        <f t="shared" si="9"/>
        <v>182</v>
      </c>
      <c r="H34" s="22">
        <f t="shared" si="9"/>
        <v>1625</v>
      </c>
      <c r="I34" s="22">
        <f t="shared" si="9"/>
        <v>0</v>
      </c>
      <c r="J34" s="22">
        <f t="shared" si="9"/>
        <v>115</v>
      </c>
      <c r="K34" s="22">
        <f t="shared" si="9"/>
        <v>163</v>
      </c>
      <c r="L34" s="22">
        <f t="shared" si="9"/>
        <v>182</v>
      </c>
      <c r="M34" s="22">
        <f t="shared" si="9"/>
        <v>560</v>
      </c>
      <c r="N34" s="22">
        <f t="shared" si="9"/>
        <v>774</v>
      </c>
      <c r="O34" s="72"/>
    </row>
    <row r="35" spans="1:15" ht="30" customHeight="1">
      <c r="A35" s="86" t="s">
        <v>25</v>
      </c>
      <c r="B35" s="87" t="s">
        <v>26</v>
      </c>
      <c r="C35" s="20" t="s">
        <v>136</v>
      </c>
      <c r="D35" s="38">
        <f>D36+D42+D50</f>
        <v>1949</v>
      </c>
      <c r="E35" s="38">
        <f aca="true" t="shared" si="10" ref="E35:N35">E36+E42+E50</f>
        <v>183</v>
      </c>
      <c r="F35" s="38">
        <f t="shared" si="10"/>
        <v>1754</v>
      </c>
      <c r="G35" s="38">
        <f t="shared" si="10"/>
        <v>182</v>
      </c>
      <c r="H35" s="38">
        <f t="shared" si="10"/>
        <v>1585</v>
      </c>
      <c r="I35" s="38">
        <f t="shared" si="10"/>
        <v>0</v>
      </c>
      <c r="J35" s="38">
        <f t="shared" si="10"/>
        <v>115</v>
      </c>
      <c r="K35" s="38">
        <f t="shared" si="10"/>
        <v>163</v>
      </c>
      <c r="L35" s="38">
        <f t="shared" si="10"/>
        <v>182</v>
      </c>
      <c r="M35" s="38">
        <f t="shared" si="10"/>
        <v>544</v>
      </c>
      <c r="N35" s="38">
        <f t="shared" si="10"/>
        <v>750</v>
      </c>
      <c r="O35" s="72"/>
    </row>
    <row r="36" spans="1:14" ht="79.5" customHeight="1">
      <c r="A36" s="80" t="s">
        <v>27</v>
      </c>
      <c r="B36" s="80" t="s">
        <v>51</v>
      </c>
      <c r="C36" s="73" t="s">
        <v>58</v>
      </c>
      <c r="D36" s="73">
        <f>SUM(D37:D41)</f>
        <v>853</v>
      </c>
      <c r="E36" s="81">
        <f aca="true" t="shared" si="11" ref="E36:N36">SUM(E37:E41)</f>
        <v>76</v>
      </c>
      <c r="F36" s="81">
        <f t="shared" si="11"/>
        <v>765</v>
      </c>
      <c r="G36" s="81">
        <f t="shared" si="11"/>
        <v>77</v>
      </c>
      <c r="H36" s="81">
        <f t="shared" si="11"/>
        <v>652</v>
      </c>
      <c r="I36" s="81">
        <f t="shared" si="11"/>
        <v>0</v>
      </c>
      <c r="J36" s="81">
        <f t="shared" si="11"/>
        <v>115</v>
      </c>
      <c r="K36" s="81">
        <f t="shared" si="11"/>
        <v>163</v>
      </c>
      <c r="L36" s="81">
        <f t="shared" si="11"/>
        <v>171</v>
      </c>
      <c r="M36" s="81">
        <f t="shared" si="11"/>
        <v>316</v>
      </c>
      <c r="N36" s="81">
        <f t="shared" si="11"/>
        <v>0</v>
      </c>
    </row>
    <row r="37" spans="1:14" ht="15" customHeight="1">
      <c r="A37" s="129" t="s">
        <v>131</v>
      </c>
      <c r="B37" s="132" t="s">
        <v>78</v>
      </c>
      <c r="C37" s="129" t="s">
        <v>118</v>
      </c>
      <c r="D37" s="114">
        <v>75</v>
      </c>
      <c r="E37" s="114">
        <v>21</v>
      </c>
      <c r="F37" s="131">
        <f>SUM(I37:N38)</f>
        <v>42</v>
      </c>
      <c r="G37" s="114">
        <v>21</v>
      </c>
      <c r="H37" s="114">
        <v>21</v>
      </c>
      <c r="I37" s="116">
        <v>0</v>
      </c>
      <c r="J37" s="114">
        <v>25</v>
      </c>
      <c r="K37" s="116">
        <v>17</v>
      </c>
      <c r="L37" s="114">
        <v>0</v>
      </c>
      <c r="M37" s="114">
        <v>0</v>
      </c>
      <c r="N37" s="126">
        <v>0</v>
      </c>
    </row>
    <row r="38" spans="1:14" ht="15.75" customHeight="1">
      <c r="A38" s="130"/>
      <c r="B38" s="132"/>
      <c r="C38" s="130"/>
      <c r="D38" s="114"/>
      <c r="E38" s="114"/>
      <c r="F38" s="131"/>
      <c r="G38" s="114"/>
      <c r="H38" s="114"/>
      <c r="I38" s="118"/>
      <c r="J38" s="114"/>
      <c r="K38" s="118"/>
      <c r="L38" s="114"/>
      <c r="M38" s="114"/>
      <c r="N38" s="127"/>
    </row>
    <row r="39" spans="1:14" ht="47.25">
      <c r="A39" s="46" t="s">
        <v>132</v>
      </c>
      <c r="B39" s="45" t="s">
        <v>79</v>
      </c>
      <c r="C39" s="43" t="s">
        <v>58</v>
      </c>
      <c r="D39" s="43">
        <f>E39+F39</f>
        <v>166</v>
      </c>
      <c r="E39" s="43">
        <v>55</v>
      </c>
      <c r="F39" s="83">
        <f>SUM(I39:N39)</f>
        <v>111</v>
      </c>
      <c r="G39" s="82">
        <v>56</v>
      </c>
      <c r="H39" s="43">
        <v>55</v>
      </c>
      <c r="I39" s="43">
        <v>0</v>
      </c>
      <c r="J39" s="43">
        <v>18</v>
      </c>
      <c r="K39" s="43">
        <v>38</v>
      </c>
      <c r="L39" s="43">
        <v>27</v>
      </c>
      <c r="M39" s="43">
        <v>28</v>
      </c>
      <c r="N39" s="44">
        <v>0</v>
      </c>
    </row>
    <row r="40" spans="1:14" ht="25.5" customHeight="1">
      <c r="A40" s="45" t="s">
        <v>28</v>
      </c>
      <c r="B40" s="45" t="s">
        <v>0</v>
      </c>
      <c r="C40" s="43" t="s">
        <v>55</v>
      </c>
      <c r="D40" s="43">
        <f>E40+F40</f>
        <v>288</v>
      </c>
      <c r="E40" s="43">
        <v>0</v>
      </c>
      <c r="F40" s="83">
        <f>SUM(I40:N40)</f>
        <v>288</v>
      </c>
      <c r="G40" s="82">
        <v>0</v>
      </c>
      <c r="H40" s="43">
        <v>288</v>
      </c>
      <c r="I40" s="43">
        <v>0</v>
      </c>
      <c r="J40" s="43">
        <v>72</v>
      </c>
      <c r="K40" s="43">
        <v>108</v>
      </c>
      <c r="L40" s="43">
        <v>36</v>
      </c>
      <c r="M40" s="43">
        <v>72</v>
      </c>
      <c r="N40" s="44">
        <v>0</v>
      </c>
    </row>
    <row r="41" spans="1:14" ht="27.75" customHeight="1">
      <c r="A41" s="45" t="s">
        <v>29</v>
      </c>
      <c r="B41" s="45" t="s">
        <v>1</v>
      </c>
      <c r="C41" s="18" t="s">
        <v>55</v>
      </c>
      <c r="D41" s="43">
        <f>E41+F41</f>
        <v>324</v>
      </c>
      <c r="E41" s="43">
        <v>0</v>
      </c>
      <c r="F41" s="83">
        <f>SUM(I41:N41)</f>
        <v>324</v>
      </c>
      <c r="G41" s="82">
        <v>0</v>
      </c>
      <c r="H41" s="43">
        <v>288</v>
      </c>
      <c r="I41" s="43">
        <v>0</v>
      </c>
      <c r="J41" s="43">
        <v>0</v>
      </c>
      <c r="K41" s="36">
        <v>0</v>
      </c>
      <c r="L41" s="43">
        <v>108</v>
      </c>
      <c r="M41" s="43">
        <v>216</v>
      </c>
      <c r="N41" s="44">
        <v>0</v>
      </c>
    </row>
    <row r="42" spans="1:14" ht="15" customHeight="1">
      <c r="A42" s="140" t="s">
        <v>30</v>
      </c>
      <c r="B42" s="140" t="s">
        <v>50</v>
      </c>
      <c r="C42" s="115" t="s">
        <v>119</v>
      </c>
      <c r="D42" s="115">
        <f>SUM(D44:D49)</f>
        <v>624</v>
      </c>
      <c r="E42" s="115">
        <f aca="true" t="shared" si="12" ref="E42:N42">SUM(E44:E49)</f>
        <v>70</v>
      </c>
      <c r="F42" s="115">
        <f t="shared" si="12"/>
        <v>554</v>
      </c>
      <c r="G42" s="115">
        <f t="shared" si="12"/>
        <v>70</v>
      </c>
      <c r="H42" s="115">
        <f t="shared" si="12"/>
        <v>538</v>
      </c>
      <c r="I42" s="115">
        <f t="shared" si="12"/>
        <v>0</v>
      </c>
      <c r="J42" s="115">
        <f t="shared" si="12"/>
        <v>0</v>
      </c>
      <c r="K42" s="115">
        <f t="shared" si="12"/>
        <v>0</v>
      </c>
      <c r="L42" s="115">
        <f t="shared" si="12"/>
        <v>11</v>
      </c>
      <c r="M42" s="115">
        <f t="shared" si="12"/>
        <v>157</v>
      </c>
      <c r="N42" s="115">
        <f t="shared" si="12"/>
        <v>386</v>
      </c>
    </row>
    <row r="43" spans="1:14" ht="15.75" customHeight="1">
      <c r="A43" s="140"/>
      <c r="B43" s="140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</row>
    <row r="44" spans="1:14" ht="15.75" customHeight="1">
      <c r="A44" s="129" t="s">
        <v>85</v>
      </c>
      <c r="B44" s="132" t="s">
        <v>80</v>
      </c>
      <c r="C44" s="114" t="s">
        <v>58</v>
      </c>
      <c r="D44" s="114">
        <f>E44+F44</f>
        <v>105</v>
      </c>
      <c r="E44" s="114">
        <v>35</v>
      </c>
      <c r="F44" s="131">
        <f>SUM(I44:N45)</f>
        <v>70</v>
      </c>
      <c r="G44" s="114">
        <v>35</v>
      </c>
      <c r="H44" s="114">
        <v>35</v>
      </c>
      <c r="I44" s="116">
        <v>0</v>
      </c>
      <c r="J44" s="114">
        <v>0</v>
      </c>
      <c r="K44" s="116">
        <v>0</v>
      </c>
      <c r="L44" s="114">
        <v>11</v>
      </c>
      <c r="M44" s="114">
        <v>59</v>
      </c>
      <c r="N44" s="126">
        <v>0</v>
      </c>
    </row>
    <row r="45" spans="1:14" ht="21" customHeight="1">
      <c r="A45" s="130"/>
      <c r="B45" s="132"/>
      <c r="C45" s="114"/>
      <c r="D45" s="114"/>
      <c r="E45" s="114"/>
      <c r="F45" s="131"/>
      <c r="G45" s="114"/>
      <c r="H45" s="114"/>
      <c r="I45" s="118"/>
      <c r="J45" s="114"/>
      <c r="K45" s="118"/>
      <c r="L45" s="114"/>
      <c r="M45" s="114"/>
      <c r="N45" s="127"/>
    </row>
    <row r="46" spans="1:14" ht="26.25" customHeight="1">
      <c r="A46" s="45" t="s">
        <v>133</v>
      </c>
      <c r="B46" s="45" t="s">
        <v>81</v>
      </c>
      <c r="C46" s="18" t="s">
        <v>119</v>
      </c>
      <c r="D46" s="43">
        <f>E46+F46</f>
        <v>87</v>
      </c>
      <c r="E46" s="43">
        <v>35</v>
      </c>
      <c r="F46" s="83">
        <f>SUM(I46:N46)</f>
        <v>52</v>
      </c>
      <c r="G46" s="82">
        <v>35</v>
      </c>
      <c r="H46" s="43">
        <v>35</v>
      </c>
      <c r="I46" s="43">
        <v>0</v>
      </c>
      <c r="J46" s="43">
        <v>0</v>
      </c>
      <c r="K46" s="43">
        <v>0</v>
      </c>
      <c r="L46" s="43">
        <v>0</v>
      </c>
      <c r="M46" s="43">
        <v>26</v>
      </c>
      <c r="N46" s="76">
        <v>26</v>
      </c>
    </row>
    <row r="47" spans="1:14" ht="23.25" customHeight="1">
      <c r="A47" s="45" t="s">
        <v>31</v>
      </c>
      <c r="B47" s="45" t="s">
        <v>0</v>
      </c>
      <c r="C47" s="18" t="s">
        <v>60</v>
      </c>
      <c r="D47" s="43">
        <f>E47+F47</f>
        <v>216</v>
      </c>
      <c r="E47" s="43">
        <v>0</v>
      </c>
      <c r="F47" s="83">
        <f>SUM(I47:N47)</f>
        <v>216</v>
      </c>
      <c r="G47" s="82">
        <v>0</v>
      </c>
      <c r="H47" s="43">
        <v>252</v>
      </c>
      <c r="I47" s="43">
        <v>0</v>
      </c>
      <c r="J47" s="43">
        <v>0</v>
      </c>
      <c r="K47" s="43">
        <v>0</v>
      </c>
      <c r="L47" s="43">
        <v>0</v>
      </c>
      <c r="M47" s="43">
        <v>72</v>
      </c>
      <c r="N47" s="76">
        <v>144</v>
      </c>
    </row>
    <row r="48" spans="1:18" ht="17.25" customHeight="1">
      <c r="A48" s="132" t="s">
        <v>32</v>
      </c>
      <c r="B48" s="132" t="s">
        <v>1</v>
      </c>
      <c r="C48" s="114" t="s">
        <v>60</v>
      </c>
      <c r="D48" s="116">
        <f>E48+F48</f>
        <v>216</v>
      </c>
      <c r="E48" s="114">
        <v>0</v>
      </c>
      <c r="F48" s="131">
        <f>SUM(I48:N49)</f>
        <v>216</v>
      </c>
      <c r="G48" s="114">
        <v>0</v>
      </c>
      <c r="H48" s="114">
        <v>216</v>
      </c>
      <c r="I48" s="116">
        <v>0</v>
      </c>
      <c r="J48" s="114">
        <v>0</v>
      </c>
      <c r="K48" s="116">
        <v>0</v>
      </c>
      <c r="L48" s="116">
        <v>0</v>
      </c>
      <c r="M48" s="114">
        <v>0</v>
      </c>
      <c r="N48" s="124">
        <v>216</v>
      </c>
      <c r="R48" s="26"/>
    </row>
    <row r="49" spans="1:19" ht="9.75" customHeight="1">
      <c r="A49" s="132"/>
      <c r="B49" s="132"/>
      <c r="C49" s="114"/>
      <c r="D49" s="118"/>
      <c r="E49" s="114"/>
      <c r="F49" s="131"/>
      <c r="G49" s="114"/>
      <c r="H49" s="114"/>
      <c r="I49" s="118"/>
      <c r="J49" s="114"/>
      <c r="K49" s="118"/>
      <c r="L49" s="118"/>
      <c r="M49" s="114"/>
      <c r="N49" s="125"/>
      <c r="S49" s="59"/>
    </row>
    <row r="50" spans="1:14" ht="17.25" customHeight="1">
      <c r="A50" s="140" t="s">
        <v>33</v>
      </c>
      <c r="B50" s="140" t="s">
        <v>49</v>
      </c>
      <c r="C50" s="115" t="s">
        <v>119</v>
      </c>
      <c r="D50" s="115">
        <f>SUM(D52:D56)</f>
        <v>472</v>
      </c>
      <c r="E50" s="115">
        <f aca="true" t="shared" si="13" ref="E50:N50">SUM(E52:E56)</f>
        <v>37</v>
      </c>
      <c r="F50" s="115">
        <f t="shared" si="13"/>
        <v>435</v>
      </c>
      <c r="G50" s="115">
        <f t="shared" si="13"/>
        <v>35</v>
      </c>
      <c r="H50" s="115">
        <f t="shared" si="13"/>
        <v>395</v>
      </c>
      <c r="I50" s="115">
        <f t="shared" si="13"/>
        <v>0</v>
      </c>
      <c r="J50" s="115">
        <f t="shared" si="13"/>
        <v>0</v>
      </c>
      <c r="K50" s="115">
        <f t="shared" si="13"/>
        <v>0</v>
      </c>
      <c r="L50" s="115">
        <f t="shared" si="13"/>
        <v>0</v>
      </c>
      <c r="M50" s="115">
        <f t="shared" si="13"/>
        <v>71</v>
      </c>
      <c r="N50" s="115">
        <f t="shared" si="13"/>
        <v>364</v>
      </c>
    </row>
    <row r="51" spans="1:14" ht="18" customHeight="1">
      <c r="A51" s="140"/>
      <c r="B51" s="140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</row>
    <row r="52" spans="1:14" ht="33" customHeight="1">
      <c r="A52" s="132" t="s">
        <v>86</v>
      </c>
      <c r="B52" s="132" t="s">
        <v>54</v>
      </c>
      <c r="C52" s="116" t="s">
        <v>119</v>
      </c>
      <c r="D52" s="114">
        <f>E52+F52</f>
        <v>112</v>
      </c>
      <c r="E52" s="114">
        <v>37</v>
      </c>
      <c r="F52" s="131">
        <f>SUM(I52:N54)</f>
        <v>75</v>
      </c>
      <c r="G52" s="116">
        <v>35</v>
      </c>
      <c r="H52" s="116">
        <v>35</v>
      </c>
      <c r="I52" s="116">
        <v>0</v>
      </c>
      <c r="J52" s="116">
        <v>0</v>
      </c>
      <c r="K52" s="116">
        <v>0</v>
      </c>
      <c r="L52" s="116">
        <v>0</v>
      </c>
      <c r="M52" s="116">
        <v>35</v>
      </c>
      <c r="N52" s="116">
        <v>40</v>
      </c>
    </row>
    <row r="53" spans="1:14" ht="12" customHeight="1">
      <c r="A53" s="132"/>
      <c r="B53" s="132"/>
      <c r="C53" s="117"/>
      <c r="D53" s="114"/>
      <c r="E53" s="114"/>
      <c r="F53" s="131"/>
      <c r="G53" s="117"/>
      <c r="H53" s="117"/>
      <c r="I53" s="117"/>
      <c r="J53" s="117"/>
      <c r="K53" s="117"/>
      <c r="L53" s="117"/>
      <c r="M53" s="117"/>
      <c r="N53" s="117"/>
    </row>
    <row r="54" spans="1:14" ht="5.25" customHeight="1">
      <c r="A54" s="132"/>
      <c r="B54" s="132"/>
      <c r="C54" s="118"/>
      <c r="D54" s="114"/>
      <c r="E54" s="114"/>
      <c r="F54" s="131"/>
      <c r="G54" s="118"/>
      <c r="H54" s="118"/>
      <c r="I54" s="118"/>
      <c r="J54" s="118"/>
      <c r="K54" s="118"/>
      <c r="L54" s="118"/>
      <c r="M54" s="118"/>
      <c r="N54" s="118"/>
    </row>
    <row r="55" spans="1:14" ht="23.25" customHeight="1">
      <c r="A55" s="45" t="s">
        <v>34</v>
      </c>
      <c r="B55" s="45" t="s">
        <v>0</v>
      </c>
      <c r="C55" s="18" t="s">
        <v>60</v>
      </c>
      <c r="D55" s="43">
        <v>144</v>
      </c>
      <c r="E55" s="43">
        <v>0</v>
      </c>
      <c r="F55" s="83">
        <f>SUM(I55:N55)</f>
        <v>144</v>
      </c>
      <c r="G55" s="82">
        <v>0</v>
      </c>
      <c r="H55" s="43">
        <v>144</v>
      </c>
      <c r="I55" s="43">
        <v>0</v>
      </c>
      <c r="J55" s="43">
        <v>0</v>
      </c>
      <c r="K55" s="43">
        <v>0</v>
      </c>
      <c r="L55" s="43">
        <v>0</v>
      </c>
      <c r="M55" s="76">
        <v>36</v>
      </c>
      <c r="N55" s="76">
        <v>108</v>
      </c>
    </row>
    <row r="56" spans="1:14" ht="21" customHeight="1">
      <c r="A56" s="45" t="s">
        <v>35</v>
      </c>
      <c r="B56" s="45" t="s">
        <v>1</v>
      </c>
      <c r="C56" s="18" t="s">
        <v>60</v>
      </c>
      <c r="D56" s="43">
        <f>E56+F56</f>
        <v>216</v>
      </c>
      <c r="E56" s="43">
        <v>0</v>
      </c>
      <c r="F56" s="83">
        <f>SUM(I56:N56)</f>
        <v>216</v>
      </c>
      <c r="G56" s="82">
        <v>0</v>
      </c>
      <c r="H56" s="43">
        <v>216</v>
      </c>
      <c r="I56" s="43">
        <v>0</v>
      </c>
      <c r="J56" s="43">
        <v>0</v>
      </c>
      <c r="K56" s="43">
        <v>0</v>
      </c>
      <c r="L56" s="43">
        <v>0</v>
      </c>
      <c r="M56" s="76">
        <v>0</v>
      </c>
      <c r="N56" s="76">
        <v>216</v>
      </c>
    </row>
    <row r="57" spans="1:14" ht="27" customHeight="1">
      <c r="A57" s="77" t="s">
        <v>36</v>
      </c>
      <c r="B57" s="77" t="s">
        <v>19</v>
      </c>
      <c r="C57" s="18" t="s">
        <v>122</v>
      </c>
      <c r="D57" s="44">
        <f>E57+F57</f>
        <v>80</v>
      </c>
      <c r="E57" s="43">
        <v>40</v>
      </c>
      <c r="F57" s="83">
        <f>SUM(I57:N57)</f>
        <v>40</v>
      </c>
      <c r="G57" s="82">
        <v>0</v>
      </c>
      <c r="H57" s="43">
        <v>40</v>
      </c>
      <c r="I57" s="43">
        <v>0</v>
      </c>
      <c r="J57" s="43">
        <v>0</v>
      </c>
      <c r="K57" s="43">
        <v>0</v>
      </c>
      <c r="L57" s="43">
        <v>0</v>
      </c>
      <c r="M57" s="76">
        <v>16</v>
      </c>
      <c r="N57" s="76">
        <v>24</v>
      </c>
    </row>
    <row r="58" spans="1:15" ht="30.75" customHeight="1">
      <c r="A58" s="17"/>
      <c r="B58" s="24" t="s">
        <v>40</v>
      </c>
      <c r="C58" s="23" t="s">
        <v>123</v>
      </c>
      <c r="D58" s="40">
        <f>D9+D18+D22+D25+D34</f>
        <v>5593</v>
      </c>
      <c r="E58" s="40">
        <f>E9+E18+E22+E25+E34</f>
        <v>1405</v>
      </c>
      <c r="F58" s="40">
        <f>F9+F18+F22+F25+F34</f>
        <v>4176</v>
      </c>
      <c r="G58" s="40">
        <f>G9+G18+G22+G25+G34</f>
        <v>1763</v>
      </c>
      <c r="H58" s="40">
        <f>H9+H18+H22+H25+H34</f>
        <v>2438</v>
      </c>
      <c r="I58" s="40">
        <f>I8+I25+I34+I59+I60</f>
        <v>612</v>
      </c>
      <c r="J58" s="40">
        <f>J8+J25+J34+J59+J60</f>
        <v>864</v>
      </c>
      <c r="K58" s="40">
        <f>K8+K25+K34+K59+K60</f>
        <v>612</v>
      </c>
      <c r="L58" s="40">
        <f>L8+L25+L34+L59+L60</f>
        <v>864</v>
      </c>
      <c r="M58" s="40">
        <f>M8+M25+M34+M59+M60</f>
        <v>612</v>
      </c>
      <c r="N58" s="40">
        <f>N8+N25+N34+N59+N60</f>
        <v>864</v>
      </c>
      <c r="O58" s="72"/>
    </row>
    <row r="59" spans="1:14" ht="25.5" customHeight="1">
      <c r="A59" s="7" t="s">
        <v>72</v>
      </c>
      <c r="B59" s="16" t="s">
        <v>2</v>
      </c>
      <c r="C59" s="4"/>
      <c r="D59" s="7"/>
      <c r="E59" s="7"/>
      <c r="F59" s="4">
        <v>180</v>
      </c>
      <c r="G59" s="7"/>
      <c r="H59" s="7"/>
      <c r="I59" s="7">
        <v>0</v>
      </c>
      <c r="J59" s="7">
        <v>36</v>
      </c>
      <c r="K59" s="7">
        <v>0</v>
      </c>
      <c r="L59" s="7">
        <v>108</v>
      </c>
      <c r="M59" s="7">
        <v>18</v>
      </c>
      <c r="N59" s="7">
        <v>18</v>
      </c>
    </row>
    <row r="60" spans="1:14" ht="26.25" customHeight="1">
      <c r="A60" s="7" t="s">
        <v>73</v>
      </c>
      <c r="B60" s="16" t="s">
        <v>84</v>
      </c>
      <c r="C60" s="4"/>
      <c r="D60" s="7"/>
      <c r="E60" s="7"/>
      <c r="F60" s="4">
        <v>72</v>
      </c>
      <c r="G60" s="7"/>
      <c r="H60" s="7"/>
      <c r="I60" s="7"/>
      <c r="J60" s="7"/>
      <c r="K60" s="7"/>
      <c r="L60" s="7"/>
      <c r="M60" s="7"/>
      <c r="N60" s="7">
        <v>72</v>
      </c>
    </row>
    <row r="61" spans="1:16" ht="44.25" customHeight="1" thickBot="1">
      <c r="A61" s="147" t="s">
        <v>82</v>
      </c>
      <c r="B61" s="148"/>
      <c r="C61" s="148"/>
      <c r="D61" s="148"/>
      <c r="E61" s="149"/>
      <c r="F61" s="153" t="s">
        <v>6</v>
      </c>
      <c r="G61" s="88"/>
      <c r="H61" s="88" t="s">
        <v>140</v>
      </c>
      <c r="I61" s="94">
        <f>I58-I62-I63</f>
        <v>612</v>
      </c>
      <c r="J61" s="94">
        <f>J58-J62-J63</f>
        <v>792</v>
      </c>
      <c r="K61" s="94">
        <f>K58-K62-K63</f>
        <v>504</v>
      </c>
      <c r="L61" s="94">
        <f>L58-L62-L63</f>
        <v>720</v>
      </c>
      <c r="M61" s="94">
        <f>M58-M62-M63</f>
        <v>216</v>
      </c>
      <c r="N61" s="94">
        <f>N58-N62-N63</f>
        <v>180</v>
      </c>
      <c r="P61" s="72"/>
    </row>
    <row r="62" spans="1:14" ht="31.5" customHeight="1" thickBot="1" thickTop="1">
      <c r="A62" s="141" t="s">
        <v>138</v>
      </c>
      <c r="B62" s="142"/>
      <c r="C62" s="142"/>
      <c r="D62" s="142"/>
      <c r="E62" s="143"/>
      <c r="F62" s="154"/>
      <c r="G62" s="62"/>
      <c r="H62" s="62" t="s">
        <v>37</v>
      </c>
      <c r="I62" s="6">
        <f>I40+I47+I55</f>
        <v>0</v>
      </c>
      <c r="J62" s="6">
        <f>J40+J47+J55</f>
        <v>72</v>
      </c>
      <c r="K62" s="6">
        <f>K40+K47+K55</f>
        <v>108</v>
      </c>
      <c r="L62" s="6">
        <f>L40+L47+L55</f>
        <v>36</v>
      </c>
      <c r="M62" s="6">
        <f>M40+M47+M55</f>
        <v>180</v>
      </c>
      <c r="N62" s="6">
        <f>N40+N47+N55</f>
        <v>252</v>
      </c>
    </row>
    <row r="63" spans="1:14" ht="30" customHeight="1" thickBot="1" thickTop="1">
      <c r="A63" s="150" t="s">
        <v>139</v>
      </c>
      <c r="B63" s="151"/>
      <c r="C63" s="151"/>
      <c r="D63" s="151"/>
      <c r="E63" s="152"/>
      <c r="F63" s="154"/>
      <c r="G63" s="62"/>
      <c r="H63" s="62" t="s">
        <v>38</v>
      </c>
      <c r="I63" s="8">
        <f>I41+I48+I56</f>
        <v>0</v>
      </c>
      <c r="J63" s="8">
        <f>J41+J48+J56</f>
        <v>0</v>
      </c>
      <c r="K63" s="8">
        <f>K41+K48+K56</f>
        <v>0</v>
      </c>
      <c r="L63" s="8">
        <f>L41+L48+L56</f>
        <v>108</v>
      </c>
      <c r="M63" s="8">
        <f>M41+M48+M56</f>
        <v>216</v>
      </c>
      <c r="N63" s="8">
        <f>N41+N48+N56</f>
        <v>432</v>
      </c>
    </row>
    <row r="64" spans="1:14" ht="33.75" customHeight="1" hidden="1" thickBot="1" thickTop="1">
      <c r="A64" s="141"/>
      <c r="B64" s="142"/>
      <c r="C64" s="142"/>
      <c r="D64" s="142"/>
      <c r="E64" s="143"/>
      <c r="F64" s="154"/>
      <c r="G64" s="119"/>
      <c r="H64" s="119" t="s">
        <v>92</v>
      </c>
      <c r="I64" s="122">
        <v>0</v>
      </c>
      <c r="J64" s="122">
        <v>2</v>
      </c>
      <c r="K64" s="57"/>
      <c r="L64" s="122">
        <v>4</v>
      </c>
      <c r="M64" s="122">
        <v>2</v>
      </c>
      <c r="N64" s="30"/>
    </row>
    <row r="65" spans="1:14" ht="40.5" customHeight="1" thickBot="1" thickTop="1">
      <c r="A65" s="144"/>
      <c r="B65" s="145"/>
      <c r="C65" s="145"/>
      <c r="D65" s="92"/>
      <c r="E65" s="95"/>
      <c r="F65" s="154"/>
      <c r="G65" s="120"/>
      <c r="H65" s="120"/>
      <c r="I65" s="123"/>
      <c r="J65" s="123"/>
      <c r="K65" s="58">
        <v>0</v>
      </c>
      <c r="L65" s="123"/>
      <c r="M65" s="123"/>
      <c r="N65" s="30">
        <v>2</v>
      </c>
    </row>
    <row r="66" spans="1:17" ht="50.25" customHeight="1" thickBot="1" thickTop="1">
      <c r="A66" s="96"/>
      <c r="B66" s="9"/>
      <c r="C66" s="92"/>
      <c r="D66" s="9"/>
      <c r="E66" s="95"/>
      <c r="F66" s="154"/>
      <c r="G66" s="63"/>
      <c r="H66" s="63" t="s">
        <v>93</v>
      </c>
      <c r="I66" s="10">
        <v>3</v>
      </c>
      <c r="J66" s="10">
        <v>3</v>
      </c>
      <c r="K66" s="10">
        <v>3</v>
      </c>
      <c r="L66" s="10">
        <v>4</v>
      </c>
      <c r="M66" s="10">
        <v>3</v>
      </c>
      <c r="N66" s="10">
        <v>4</v>
      </c>
      <c r="Q66" s="60"/>
    </row>
    <row r="67" spans="1:14" ht="34.5" customHeight="1" thickBot="1" thickTop="1">
      <c r="A67" s="97"/>
      <c r="B67" s="55"/>
      <c r="C67" s="146"/>
      <c r="D67" s="146"/>
      <c r="E67" s="56"/>
      <c r="F67" s="155"/>
      <c r="G67" s="61"/>
      <c r="H67" s="61" t="s">
        <v>39</v>
      </c>
      <c r="I67" s="6">
        <v>1</v>
      </c>
      <c r="J67" s="6">
        <v>1</v>
      </c>
      <c r="K67" s="6">
        <v>1</v>
      </c>
      <c r="L67" s="6"/>
      <c r="M67" s="6">
        <v>1</v>
      </c>
      <c r="N67" s="6"/>
    </row>
    <row r="68" ht="15.75" thickTop="1"/>
  </sheetData>
  <sheetProtection/>
  <mergeCells count="113">
    <mergeCell ref="F61:F67"/>
    <mergeCell ref="N52:N54"/>
    <mergeCell ref="H52:H54"/>
    <mergeCell ref="H64:H65"/>
    <mergeCell ref="I64:I65"/>
    <mergeCell ref="J64:J65"/>
    <mergeCell ref="L64:L65"/>
    <mergeCell ref="L48:L49"/>
    <mergeCell ref="L50:L51"/>
    <mergeCell ref="J52:J54"/>
    <mergeCell ref="H48:H49"/>
    <mergeCell ref="I48:I49"/>
    <mergeCell ref="I52:I54"/>
    <mergeCell ref="I50:I51"/>
    <mergeCell ref="J50:J51"/>
    <mergeCell ref="K52:K54"/>
    <mergeCell ref="H50:H51"/>
    <mergeCell ref="F48:F49"/>
    <mergeCell ref="F52:F54"/>
    <mergeCell ref="C42:C43"/>
    <mergeCell ref="A64:E64"/>
    <mergeCell ref="A65:C65"/>
    <mergeCell ref="A62:E62"/>
    <mergeCell ref="C67:D67"/>
    <mergeCell ref="A48:A49"/>
    <mergeCell ref="B48:B49"/>
    <mergeCell ref="C48:C49"/>
    <mergeCell ref="E48:E49"/>
    <mergeCell ref="D52:D54"/>
    <mergeCell ref="E52:E54"/>
    <mergeCell ref="A50:A51"/>
    <mergeCell ref="A61:E61"/>
    <mergeCell ref="D48:D49"/>
    <mergeCell ref="A52:A54"/>
    <mergeCell ref="B52:B54"/>
    <mergeCell ref="C52:C54"/>
    <mergeCell ref="B50:B51"/>
    <mergeCell ref="D50:D51"/>
    <mergeCell ref="C50:C51"/>
    <mergeCell ref="E50:E51"/>
    <mergeCell ref="A63:E63"/>
    <mergeCell ref="F42:F43"/>
    <mergeCell ref="K37:K38"/>
    <mergeCell ref="K42:K43"/>
    <mergeCell ref="J37:J38"/>
    <mergeCell ref="B37:B38"/>
    <mergeCell ref="A1:N1"/>
    <mergeCell ref="D3:H3"/>
    <mergeCell ref="F4:H4"/>
    <mergeCell ref="H5:H6"/>
    <mergeCell ref="B3:B6"/>
    <mergeCell ref="C3:C6"/>
    <mergeCell ref="D4:D6"/>
    <mergeCell ref="E4:E6"/>
    <mergeCell ref="F5:F6"/>
    <mergeCell ref="I4:J4"/>
    <mergeCell ref="I3:N3"/>
    <mergeCell ref="M4:N4"/>
    <mergeCell ref="K4:L4"/>
    <mergeCell ref="H42:H43"/>
    <mergeCell ref="I42:I43"/>
    <mergeCell ref="J42:J43"/>
    <mergeCell ref="C37:C38"/>
    <mergeCell ref="A42:A43"/>
    <mergeCell ref="B42:B43"/>
    <mergeCell ref="L37:L38"/>
    <mergeCell ref="M37:M38"/>
    <mergeCell ref="N37:N38"/>
    <mergeCell ref="N42:N43"/>
    <mergeCell ref="F50:F51"/>
    <mergeCell ref="J48:J49"/>
    <mergeCell ref="A3:A6"/>
    <mergeCell ref="A44:A45"/>
    <mergeCell ref="A37:A38"/>
    <mergeCell ref="I37:I38"/>
    <mergeCell ref="E44:E45"/>
    <mergeCell ref="F44:F45"/>
    <mergeCell ref="H44:H45"/>
    <mergeCell ref="I44:I45"/>
    <mergeCell ref="J44:J45"/>
    <mergeCell ref="D37:D38"/>
    <mergeCell ref="B44:B45"/>
    <mergeCell ref="E37:E38"/>
    <mergeCell ref="F37:F38"/>
    <mergeCell ref="H37:H38"/>
    <mergeCell ref="D44:D45"/>
    <mergeCell ref="C44:C45"/>
    <mergeCell ref="D42:D43"/>
    <mergeCell ref="E42:E43"/>
    <mergeCell ref="G5:G6"/>
    <mergeCell ref="G37:G38"/>
    <mergeCell ref="G42:G43"/>
    <mergeCell ref="G44:G45"/>
    <mergeCell ref="G48:G49"/>
    <mergeCell ref="G50:G51"/>
    <mergeCell ref="G52:G54"/>
    <mergeCell ref="G64:G65"/>
    <mergeCell ref="A2:N2"/>
    <mergeCell ref="M64:M65"/>
    <mergeCell ref="M52:M54"/>
    <mergeCell ref="L52:L54"/>
    <mergeCell ref="N48:N49"/>
    <mergeCell ref="N50:N51"/>
    <mergeCell ref="K48:K49"/>
    <mergeCell ref="K50:K51"/>
    <mergeCell ref="M50:M51"/>
    <mergeCell ref="L44:L45"/>
    <mergeCell ref="M44:M45"/>
    <mergeCell ref="N44:N45"/>
    <mergeCell ref="M48:M49"/>
    <mergeCell ref="K44:K45"/>
    <mergeCell ref="L42:L43"/>
    <mergeCell ref="M42:M43"/>
  </mergeCells>
  <printOptions/>
  <pageMargins left="0.2362204724409449" right="0.2362204724409449" top="0.7480314960629921" bottom="0.5511811023622047" header="0.31496062992125984" footer="0.31496062992125984"/>
  <pageSetup fitToHeight="0" fitToWidth="1" horizontalDpi="600" verticalDpi="600" orientation="portrait" paperSize="9" scale="65" r:id="rId1"/>
  <rowBreaks count="1" manualBreakCount="1">
    <brk id="3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5"/>
  <sheetViews>
    <sheetView zoomScalePageLayoutView="0" workbookViewId="0" topLeftCell="A1">
      <selection activeCell="B35" sqref="B35"/>
    </sheetView>
  </sheetViews>
  <sheetFormatPr defaultColWidth="8.796875" defaultRowHeight="13.5" customHeight="1"/>
  <cols>
    <col min="1" max="2" width="2" style="98" customWidth="1"/>
    <col min="3" max="3" width="6.3984375" style="98" customWidth="1"/>
    <col min="4" max="4" width="6" style="98" customWidth="1"/>
    <col min="5" max="48" width="2" style="98" customWidth="1"/>
    <col min="49" max="16384" width="8.796875" style="98" customWidth="1"/>
  </cols>
  <sheetData>
    <row r="1" spans="10:31" ht="21" customHeight="1">
      <c r="J1" s="99" t="s">
        <v>141</v>
      </c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48" ht="13.5" customHeight="1">
      <c r="A2" s="171" t="s">
        <v>142</v>
      </c>
      <c r="B2" s="171"/>
      <c r="C2" s="171"/>
      <c r="D2" s="171"/>
      <c r="E2" s="171"/>
      <c r="F2" s="171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3" t="s">
        <v>143</v>
      </c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</row>
    <row r="3" spans="1:48" ht="12" customHeight="1">
      <c r="A3" s="174" t="s">
        <v>144</v>
      </c>
      <c r="B3" s="174"/>
      <c r="C3" s="174"/>
      <c r="D3" s="174"/>
      <c r="E3" s="174"/>
      <c r="F3" s="174"/>
      <c r="G3" s="174"/>
      <c r="H3" s="101"/>
      <c r="I3" s="101"/>
      <c r="AF3" s="175" t="s">
        <v>145</v>
      </c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</row>
    <row r="4" spans="1:48" ht="13.5" customHeight="1">
      <c r="A4" s="102"/>
      <c r="B4" s="102"/>
      <c r="C4" s="102"/>
      <c r="D4" s="102"/>
      <c r="E4" s="102"/>
      <c r="F4" s="102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4"/>
      <c r="AS4" s="104"/>
      <c r="AT4" s="103"/>
      <c r="AU4" s="104"/>
      <c r="AV4" s="104"/>
    </row>
    <row r="5" spans="1:48" ht="23.25" customHeight="1">
      <c r="A5" s="174" t="s">
        <v>178</v>
      </c>
      <c r="B5" s="174"/>
      <c r="C5" s="174"/>
      <c r="D5" s="174"/>
      <c r="E5" s="174"/>
      <c r="F5" s="174"/>
      <c r="AF5" s="175" t="s">
        <v>146</v>
      </c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</row>
    <row r="6" spans="1:48" ht="8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</row>
    <row r="7" spans="1:48" ht="8.25" customHeight="1">
      <c r="A7" s="176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6"/>
      <c r="AF7" s="179" t="s">
        <v>179</v>
      </c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</row>
    <row r="8" spans="1:48" ht="8.25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</row>
    <row r="9" spans="1:48" ht="38.25" customHeight="1">
      <c r="A9" s="180" t="s">
        <v>147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</row>
    <row r="10" spans="1:48" ht="13.5" customHeight="1">
      <c r="A10" s="181" t="s">
        <v>148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</row>
    <row r="11" spans="1:48" ht="30" customHeight="1">
      <c r="A11" s="170" t="s">
        <v>177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</row>
    <row r="12" spans="1:48" ht="18.75" customHeight="1">
      <c r="A12" s="167" t="s">
        <v>149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</row>
    <row r="13" spans="1:48" ht="26.25" customHeight="1">
      <c r="A13" s="168" t="s">
        <v>150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</row>
    <row r="14" spans="1:48" ht="17.25" customHeight="1">
      <c r="A14" s="161" t="s">
        <v>151</v>
      </c>
      <c r="B14" s="161"/>
      <c r="C14" s="161"/>
      <c r="D14" s="161"/>
      <c r="E14" s="161"/>
      <c r="F14" s="105"/>
      <c r="G14" s="161" t="s">
        <v>152</v>
      </c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</row>
    <row r="15" spans="1:48" ht="19.5" customHeight="1">
      <c r="A15" s="169" t="s">
        <v>153</v>
      </c>
      <c r="B15" s="169"/>
      <c r="C15" s="169"/>
      <c r="D15" s="169"/>
      <c r="E15" s="169"/>
      <c r="F15" s="169"/>
      <c r="G15" s="169" t="s">
        <v>154</v>
      </c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06"/>
    </row>
    <row r="16" spans="1:48" ht="19.5" customHeight="1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P16" s="164" t="s">
        <v>155</v>
      </c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</row>
    <row r="17" spans="1:48" ht="18" customHeight="1">
      <c r="A17" s="107"/>
      <c r="E17" s="108"/>
      <c r="O17" s="109"/>
      <c r="P17" s="165" t="s">
        <v>156</v>
      </c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</row>
    <row r="18" spans="1:9" ht="13.5" customHeight="1">
      <c r="A18" s="165"/>
      <c r="B18" s="165"/>
      <c r="C18" s="165"/>
      <c r="D18" s="165"/>
      <c r="E18" s="165"/>
      <c r="F18" s="165"/>
      <c r="G18" s="165"/>
      <c r="H18" s="165"/>
      <c r="I18" s="165"/>
    </row>
    <row r="19" spans="1:48" ht="15" customHeight="1">
      <c r="A19" s="166" t="s">
        <v>157</v>
      </c>
      <c r="B19" s="166"/>
      <c r="C19" s="166"/>
      <c r="D19" s="166"/>
      <c r="E19" s="166"/>
      <c r="F19" s="166"/>
      <c r="G19" s="163" t="s">
        <v>158</v>
      </c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</row>
    <row r="20" spans="1:48" ht="13.5" customHeight="1" hidden="1">
      <c r="A20" s="110"/>
      <c r="G20" s="163" t="s">
        <v>159</v>
      </c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</row>
    <row r="21" spans="1:48" ht="13.5" customHeight="1" hidden="1">
      <c r="A21" s="110"/>
      <c r="G21" s="163" t="s">
        <v>160</v>
      </c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</row>
    <row r="22" spans="1:48" ht="13.5" customHeight="1" hidden="1">
      <c r="A22" s="110"/>
      <c r="G22" s="163" t="s">
        <v>161</v>
      </c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</row>
    <row r="23" spans="1:48" ht="13.5" customHeight="1" hidden="1">
      <c r="A23" s="110"/>
      <c r="G23" s="163" t="s">
        <v>162</v>
      </c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</row>
    <row r="24" spans="1:48" ht="13.5" customHeight="1" hidden="1">
      <c r="A24" s="110"/>
      <c r="G24" s="163" t="s">
        <v>163</v>
      </c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</row>
    <row r="25" spans="1:48" ht="13.5" customHeight="1" hidden="1">
      <c r="A25" s="110"/>
      <c r="G25" s="163" t="s">
        <v>164</v>
      </c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</row>
    <row r="26" spans="1:48" ht="13.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7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6"/>
      <c r="AS26" s="106"/>
      <c r="AT26" s="105"/>
      <c r="AU26" s="106"/>
      <c r="AV26" s="106"/>
    </row>
    <row r="27" spans="1:48" ht="17.25" customHeight="1">
      <c r="A27" s="156" t="s">
        <v>165</v>
      </c>
      <c r="B27" s="156"/>
      <c r="C27" s="156"/>
      <c r="D27" s="156"/>
      <c r="E27" s="156"/>
      <c r="F27" s="156"/>
      <c r="G27" s="162" t="s">
        <v>166</v>
      </c>
      <c r="H27" s="162"/>
      <c r="I27" s="162"/>
      <c r="J27" s="162"/>
      <c r="K27" s="162"/>
      <c r="L27" s="162"/>
      <c r="M27" s="162"/>
      <c r="N27" s="162"/>
      <c r="O27" s="105"/>
      <c r="P27" s="156" t="s">
        <v>167</v>
      </c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62" t="s">
        <v>168</v>
      </c>
      <c r="AD27" s="162"/>
      <c r="AE27" s="162"/>
      <c r="AF27" s="162"/>
      <c r="AG27" s="162"/>
      <c r="AH27" s="105"/>
      <c r="AI27" s="156" t="s">
        <v>169</v>
      </c>
      <c r="AJ27" s="156"/>
      <c r="AK27" s="156"/>
      <c r="AL27" s="156"/>
      <c r="AM27" s="156"/>
      <c r="AN27" s="156"/>
      <c r="AO27" s="156"/>
      <c r="AP27" s="156"/>
      <c r="AQ27" s="156"/>
      <c r="AR27" s="156"/>
      <c r="AS27" s="162">
        <v>2022</v>
      </c>
      <c r="AT27" s="162"/>
      <c r="AU27" s="162"/>
      <c r="AV27" s="162"/>
    </row>
    <row r="28" spans="1:48" ht="13.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6"/>
      <c r="AS28" s="106"/>
      <c r="AT28" s="105"/>
      <c r="AU28" s="106"/>
      <c r="AV28" s="106"/>
    </row>
    <row r="29" spans="1:48" ht="18.75" customHeight="1">
      <c r="A29" s="156" t="s">
        <v>170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</row>
    <row r="30" spans="1:48" ht="13.5" customHeight="1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58" t="s">
        <v>171</v>
      </c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</row>
    <row r="31" ht="7.5" customHeight="1"/>
    <row r="32" spans="1:26" ht="13.5" customHeight="1">
      <c r="A32" s="156" t="s">
        <v>172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9" t="s">
        <v>173</v>
      </c>
      <c r="M32" s="159"/>
      <c r="N32" s="160" t="s">
        <v>174</v>
      </c>
      <c r="O32" s="160"/>
      <c r="P32" s="160"/>
      <c r="Q32" s="160"/>
      <c r="R32" s="160"/>
      <c r="S32" s="159" t="s">
        <v>175</v>
      </c>
      <c r="T32" s="159"/>
      <c r="U32" s="161" t="s">
        <v>176</v>
      </c>
      <c r="V32" s="161"/>
      <c r="W32" s="161"/>
      <c r="X32" s="161"/>
      <c r="Y32" s="161"/>
      <c r="Z32" s="161"/>
    </row>
    <row r="35" ht="13.5" customHeight="1">
      <c r="B35" s="112" t="s">
        <v>180</v>
      </c>
    </row>
  </sheetData>
  <sheetProtection/>
  <mergeCells count="45">
    <mergeCell ref="A11:AV11"/>
    <mergeCell ref="A2:F2"/>
    <mergeCell ref="G2:AE2"/>
    <mergeCell ref="AF2:AV2"/>
    <mergeCell ref="A3:G3"/>
    <mergeCell ref="AF3:AV3"/>
    <mergeCell ref="A5:F5"/>
    <mergeCell ref="AF5:AV5"/>
    <mergeCell ref="A6:L8"/>
    <mergeCell ref="AF6:AV6"/>
    <mergeCell ref="AF7:AV8"/>
    <mergeCell ref="A9:AV9"/>
    <mergeCell ref="A10:AV10"/>
    <mergeCell ref="A12:AV12"/>
    <mergeCell ref="A13:AV13"/>
    <mergeCell ref="A14:E14"/>
    <mergeCell ref="G14:AV14"/>
    <mergeCell ref="A15:F15"/>
    <mergeCell ref="G15:AU15"/>
    <mergeCell ref="A16:N16"/>
    <mergeCell ref="P16:AV16"/>
    <mergeCell ref="P17:AV17"/>
    <mergeCell ref="A18:I18"/>
    <mergeCell ref="A19:F19"/>
    <mergeCell ref="G19:AV19"/>
    <mergeCell ref="AS27:AV27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29:T29"/>
    <mergeCell ref="U29:AV29"/>
    <mergeCell ref="U30:AV30"/>
    <mergeCell ref="A32:K32"/>
    <mergeCell ref="L32:M32"/>
    <mergeCell ref="N32:R32"/>
    <mergeCell ref="S32:T32"/>
    <mergeCell ref="U32:Z32"/>
  </mergeCells>
  <printOptions/>
  <pageMargins left="0.7" right="0.7" top="0.75" bottom="0.75" header="0.3" footer="0.3"/>
  <pageSetup fitToWidth="0" fitToHeight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Учебная часть</dc:creator>
  <cp:keywords/>
  <dc:description/>
  <cp:lastModifiedBy>Olya</cp:lastModifiedBy>
  <cp:lastPrinted>2022-09-03T00:34:53Z</cp:lastPrinted>
  <dcterms:created xsi:type="dcterms:W3CDTF">2012-04-03T06:48:41Z</dcterms:created>
  <dcterms:modified xsi:type="dcterms:W3CDTF">2022-09-03T03:00:28Z</dcterms:modified>
  <cp:category/>
  <cp:version/>
  <cp:contentType/>
  <cp:contentStatus/>
</cp:coreProperties>
</file>