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390" activeTab="0"/>
  </bookViews>
  <sheets>
    <sheet name="План учебного процесса" sheetId="1" r:id="rId1"/>
    <sheet name="Лист1" sheetId="2" r:id="rId2"/>
  </sheets>
  <definedNames>
    <definedName name="Print_Area_1">#REF!</definedName>
    <definedName name="Print_Area_2">#REF!</definedName>
    <definedName name="Print_Area_3">'План учебного процесса'!$A$1:$N$65</definedName>
    <definedName name="Print_Area_4">#REF!</definedName>
    <definedName name="Print_Area_5">#REF!</definedName>
    <definedName name="_xlnm.Print_Area" localSheetId="0">'План учебного процесса'!$A$1:$N$66</definedName>
  </definedNames>
  <calcPr fullCalcOnLoad="1"/>
</workbook>
</file>

<file path=xl/sharedStrings.xml><?xml version="1.0" encoding="utf-8"?>
<sst xmlns="http://schemas.openxmlformats.org/spreadsheetml/2006/main" count="220" uniqueCount="185">
  <si>
    <t>Учебная практика</t>
  </si>
  <si>
    <t>Производственная практика</t>
  </si>
  <si>
    <t>Промежуточная аттестация</t>
  </si>
  <si>
    <t>I курс</t>
  </si>
  <si>
    <t>II курс</t>
  </si>
  <si>
    <t>III курс</t>
  </si>
  <si>
    <t>ВСЕГО</t>
  </si>
  <si>
    <t>Индекс</t>
  </si>
  <si>
    <t>Наменование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</si>
  <si>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</si>
  <si>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</si>
  <si>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</si>
  <si>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Максимальная</t>
  </si>
  <si>
    <t>Самостоятельная учебная работа</t>
  </si>
  <si>
    <t>Обязательная аудиторная</t>
  </si>
  <si>
    <t>всего занятий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</si>
  <si>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</si>
  <si>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</si>
  <si>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</si>
  <si>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</si>
  <si>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</si>
  <si>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</si>
  <si>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</si>
  <si>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</si>
  <si>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</si>
  <si>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</si>
  <si>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</si>
  <si>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</si>
  <si>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</si>
  <si>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</si>
  <si>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</si>
  <si>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</si>
  <si>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ПМ.03</t>
  </si>
  <si>
    <t>УП.03</t>
  </si>
  <si>
    <t>ПП.03</t>
  </si>
  <si>
    <t>ФК.00</t>
  </si>
  <si>
    <t>учебной практики</t>
  </si>
  <si>
    <t>производственной практики</t>
  </si>
  <si>
    <t>зачетов</t>
  </si>
  <si>
    <t>Всего</t>
  </si>
  <si>
    <t>Физика</t>
  </si>
  <si>
    <t>Химия</t>
  </si>
  <si>
    <t xml:space="preserve">5 семестр                   </t>
  </si>
  <si>
    <t xml:space="preserve">6 семестр                      </t>
  </si>
  <si>
    <t xml:space="preserve">1 семестр                   </t>
  </si>
  <si>
    <t xml:space="preserve">4 семестр               </t>
  </si>
  <si>
    <t>дисциплин и МДК</t>
  </si>
  <si>
    <t xml:space="preserve">Общепрофессиональный цикл </t>
  </si>
  <si>
    <t>/-/-/-/-/ДЗ/-/</t>
  </si>
  <si>
    <t>/-/-/ДЗ/-/-/-/</t>
  </si>
  <si>
    <t>/-/ДЗ/-/-/-/-/</t>
  </si>
  <si>
    <t>/-/-/-/-/-/ДЗ/</t>
  </si>
  <si>
    <t>/ДЗ/-/-/-/-/-/</t>
  </si>
  <si>
    <t>ОУД.00</t>
  </si>
  <si>
    <t>По выбору из обязательных предметных областей</t>
  </si>
  <si>
    <t xml:space="preserve">Информатика </t>
  </si>
  <si>
    <t>/-/-/-/Э/-/-/</t>
  </si>
  <si>
    <t>/-/-/-/ДЗ/-/-/</t>
  </si>
  <si>
    <t>ОП.01.</t>
  </si>
  <si>
    <t>ОП.04.</t>
  </si>
  <si>
    <t>ОП.05.</t>
  </si>
  <si>
    <t>ОП.06.</t>
  </si>
  <si>
    <t>МДК. 01.01.</t>
  </si>
  <si>
    <t>ПА.00</t>
  </si>
  <si>
    <t>ГИА.00</t>
  </si>
  <si>
    <t>Дополнительные учебные дисциплины</t>
  </si>
  <si>
    <t xml:space="preserve">  /-/-/-/Э/-/-/</t>
  </si>
  <si>
    <r>
      <t>Консультации</t>
    </r>
    <r>
      <rPr>
        <sz val="12"/>
        <rFont val="Times New Roman"/>
        <family val="1"/>
      </rPr>
      <t xml:space="preserve"> на учебную группу  по 4 часа на 1 обучающегося в год </t>
    </r>
  </si>
  <si>
    <t>Индивидуальный проект</t>
  </si>
  <si>
    <t>Государственная итоговая аттестация</t>
  </si>
  <si>
    <t>МДК.02.01.</t>
  </si>
  <si>
    <t>МДК.03.01.</t>
  </si>
  <si>
    <t xml:space="preserve">Русский язык                                            </t>
  </si>
  <si>
    <t>Литература</t>
  </si>
  <si>
    <t>Математика</t>
  </si>
  <si>
    <t>Астрономия</t>
  </si>
  <si>
    <t>Родная литература</t>
  </si>
  <si>
    <t>экзаменов в т ч квалифик.</t>
  </si>
  <si>
    <t>дифференцированных зачетов</t>
  </si>
  <si>
    <t>1Э/2ДЗ/0З</t>
  </si>
  <si>
    <t>0Э/1ДЗ/0З</t>
  </si>
  <si>
    <t>3 семестр</t>
  </si>
  <si>
    <t>17 нед</t>
  </si>
  <si>
    <t>ОП.07.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</si>
  <si>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</si>
  <si>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</si>
  <si>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</si>
  <si>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</si>
  <si>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</si>
  <si>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</si>
  <si>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</si>
  <si>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</si>
  <si>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</si>
  <si>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</si>
  <si>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</si>
  <si>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 xml:space="preserve">ОУД.12 </t>
  </si>
  <si>
    <t>/З/З/З/ДЗ/-/-/</t>
  </si>
  <si>
    <t>/-/-/-/-/-/Э/</t>
  </si>
  <si>
    <t>4Э/8ДЗ/3З</t>
  </si>
  <si>
    <t>3Э/5ДЗ/3З</t>
  </si>
  <si>
    <t>Техническая механика с основами технических измерений</t>
  </si>
  <si>
    <t>Основы электротехники</t>
  </si>
  <si>
    <t>Основы технического черчения</t>
  </si>
  <si>
    <r>
      <t xml:space="preserve">Основы материаловедения и технология общеслесарных работ                          </t>
    </r>
    <r>
      <rPr>
        <sz val="12"/>
        <color indexed="45"/>
        <rFont val="Times New Roman"/>
        <family val="1"/>
      </rPr>
      <t xml:space="preserve">   </t>
    </r>
  </si>
  <si>
    <r>
      <t xml:space="preserve">Безопасность жизнедеятельности                              </t>
    </r>
    <r>
      <rPr>
        <sz val="12"/>
        <color indexed="45"/>
        <rFont val="Times New Roman"/>
        <family val="1"/>
      </rPr>
      <t xml:space="preserve"> </t>
    </r>
  </si>
  <si>
    <t>Устройство автомобилей, сельскохозяйственных машин, тракторов</t>
  </si>
  <si>
    <t>Диагностика</t>
  </si>
  <si>
    <r>
      <t xml:space="preserve">Технологии слесарных работ по ремонту и техническому обслуживанию сельскохозяйственных машин и оборудования             </t>
    </r>
    <r>
      <rPr>
        <sz val="12"/>
        <color indexed="45"/>
        <rFont val="Times New Roman"/>
        <family val="1"/>
      </rPr>
      <t xml:space="preserve">  </t>
    </r>
  </si>
  <si>
    <t>Выполнение работ по сборке и ремонту агрегатов и сборочных единиц сельскохозяйственных машин и оборудования</t>
  </si>
  <si>
    <t>Технологии сборки и ремонт агрегатов и сборочных единиц сельскохозяйственных машин и оборудования</t>
  </si>
  <si>
    <t>Основы агрономии</t>
  </si>
  <si>
    <t>Технология выполнения механизированных работ в сельском хозяйстве</t>
  </si>
  <si>
    <t>Выполнение механизированных работ в сельском хозяйстве</t>
  </si>
  <si>
    <t>МДК.03.02</t>
  </si>
  <si>
    <t>ПМ.04</t>
  </si>
  <si>
    <t>Транспортировка грузов</t>
  </si>
  <si>
    <t>Теоретическая подготовка водителей автомобилей категории «С»</t>
  </si>
  <si>
    <t>МДК.04.01.</t>
  </si>
  <si>
    <t>УП.04</t>
  </si>
  <si>
    <t>ПП.04</t>
  </si>
  <si>
    <t>/-/-/Э/-/-/-/</t>
  </si>
  <si>
    <r>
      <t>1Э/6ДЗ</t>
    </r>
    <r>
      <rPr>
        <b/>
        <vertAlign val="subscript"/>
        <sz val="12"/>
        <color indexed="55"/>
        <rFont val="Times New Roman"/>
        <family val="1"/>
      </rPr>
      <t>/</t>
    </r>
    <r>
      <rPr>
        <b/>
        <sz val="12"/>
        <color indexed="55"/>
        <rFont val="Times New Roman"/>
        <family val="1"/>
      </rPr>
      <t>0З</t>
    </r>
  </si>
  <si>
    <t>4Э/7ДЗ/0З</t>
  </si>
  <si>
    <t>4Э/8ДЗ/1З</t>
  </si>
  <si>
    <t>Выполнение слесарных работ по ремонту и техническому обслуживанию сельскохозяйственных машин и оборудования</t>
  </si>
  <si>
    <t>ПЛАН УЧЕБНОГО ПРОЦЕССА</t>
  </si>
  <si>
    <t xml:space="preserve"> 35.01.14 Мастер по техническому обслуживанию и ремонту машинно-тракторного парка, 2г. 10м.</t>
  </si>
  <si>
    <t>Общеобразовательные  учебные дисциплины</t>
  </si>
  <si>
    <t>ОП.02.</t>
  </si>
  <si>
    <t>ОП.03.</t>
  </si>
  <si>
    <t>МДК.04.01.01</t>
  </si>
  <si>
    <t>МДК.04.01.02</t>
  </si>
  <si>
    <t>Психофизиологические основы деятельности водителя</t>
  </si>
  <si>
    <t>Первая помощь при дорожно-транспортном происшествии</t>
  </si>
  <si>
    <t xml:space="preserve">2           семестр                 </t>
  </si>
  <si>
    <t xml:space="preserve">24 нед </t>
  </si>
  <si>
    <t>24 нед</t>
  </si>
  <si>
    <t>Теоретического обучения</t>
  </si>
  <si>
    <t>в форме практической подгот. в.т.ч. лаб. и практ.занятий</t>
  </si>
  <si>
    <t xml:space="preserve"> /-/Э/-/-/-/-/</t>
  </si>
  <si>
    <t>/-/-/-/-/Э/-/</t>
  </si>
  <si>
    <t>/-/-/-/-/-/Э</t>
  </si>
  <si>
    <t>/-/-/-/-/-/З/</t>
  </si>
  <si>
    <t xml:space="preserve">Государственная итоговая аттестация: </t>
  </si>
  <si>
    <t>включает защиту выпускной квалификационной работы (выпускная практическая квалификационная работа и письменная экзаменационная работа)</t>
  </si>
  <si>
    <t>Министерство образования, науки и молодежи Республики Крым</t>
  </si>
  <si>
    <t>Рассмотрен</t>
  </si>
  <si>
    <t>Утверждаю</t>
  </si>
  <si>
    <t>на заседании педагогического совета</t>
  </si>
  <si>
    <t xml:space="preserve">Директор </t>
  </si>
  <si>
    <t>Путинцева Н.Е.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</si>
  <si>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</si>
  <si>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</si>
  <si>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образовательное учреждение Республики Крым                                                              "Евпаторийский индустриальный техникум"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</si>
  <si>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</si>
  <si>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</si>
  <si>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35.01.14</t>
  </si>
  <si>
    <t>Мастер по техническому обслуживанию и ремонту машинно-тракторного парка</t>
  </si>
  <si>
    <t>код</t>
  </si>
  <si>
    <t>наименование профессии</t>
  </si>
  <si>
    <t>основного общего образования</t>
  </si>
  <si>
    <t>Уровень образования, необходимый для приема на обучение по ППКРС</t>
  </si>
  <si>
    <t>квалификация:</t>
  </si>
  <si>
    <t>мастер-наладчик по техническому обслуживанию машинно-тракторного парка - водитель автомобиля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</si>
  <si>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</si>
  <si>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</si>
  <si>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</si>
  <si>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</si>
  <si>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</si>
  <si>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</si>
  <si>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</si>
  <si>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</si>
  <si>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ППКРС</t>
  </si>
  <si>
    <t>2г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</si>
  <si>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</si>
  <si>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</si>
  <si>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</si>
  <si>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</si>
  <si>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</si>
  <si>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02.08.2013</t>
  </si>
  <si>
    <t xml:space="preserve">     № </t>
  </si>
  <si>
    <t>709</t>
  </si>
  <si>
    <t>Протокол № 6 от 30.06.2022 г.</t>
  </si>
  <si>
    <t>30.06.2022 г.</t>
  </si>
  <si>
    <t>Исп.: зам. директора по УПР Сундукова А.С.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</si>
</sst>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1">
    <font>
      <sz val="11"/>
      <color rgb="FF000000"/>
      <name val="Verdana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1"/>
      <name val="Verdana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color indexed="45"/>
      <name val="Times New Roman"/>
      <family val="1"/>
    </font>
    <font>
      <b/>
      <sz val="10"/>
      <name val="Times New Roman"/>
      <family val="1"/>
    </font>
    <font>
      <b/>
      <sz val="12"/>
      <color indexed="55"/>
      <name val="Times New Roman"/>
      <family val="1"/>
    </font>
    <font>
      <b/>
      <vertAlign val="subscript"/>
      <sz val="12"/>
      <color indexed="55"/>
      <name val="Times New Roman"/>
      <family val="1"/>
    </font>
    <font>
      <sz val="11"/>
      <color indexed="55"/>
      <name val="Verdana"/>
      <family val="2"/>
    </font>
    <font>
      <sz val="11"/>
      <name val="Times New Roman"/>
      <family val="1"/>
    </font>
    <font>
      <vertAlign val="superscript"/>
      <sz val="12"/>
      <color indexed="55"/>
      <name val="Times New Roman"/>
      <family val="1"/>
    </font>
    <font>
      <vertAlign val="superscript"/>
      <sz val="12"/>
      <name val="Times New Roman"/>
      <family val="1"/>
    </font>
    <font>
      <sz val="8"/>
      <color indexed="55"/>
      <name val="Tahoma"/>
      <family val="2"/>
    </font>
    <font>
      <sz val="14"/>
      <color indexed="55"/>
      <name val="Times New Roman"/>
      <family val="1"/>
    </font>
    <font>
      <sz val="11"/>
      <color indexed="55"/>
      <name val="Tahoma"/>
      <family val="2"/>
    </font>
    <font>
      <sz val="11"/>
      <color indexed="55"/>
      <name val="Times New Roman"/>
      <family val="1"/>
    </font>
    <font>
      <i/>
      <sz val="12"/>
      <color indexed="55"/>
      <name val="Times New Roman"/>
      <family val="1"/>
    </font>
    <font>
      <u val="single"/>
      <sz val="14"/>
      <color indexed="55"/>
      <name val="Times New Roman"/>
      <family val="1"/>
    </font>
    <font>
      <b/>
      <sz val="26"/>
      <color indexed="55"/>
      <name val="Times New Roman"/>
      <family val="1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i/>
      <sz val="8"/>
      <color indexed="55"/>
      <name val="Tahoma"/>
      <family val="2"/>
    </font>
    <font>
      <sz val="11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55"/>
      <name val="Tahoma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8"/>
      <color rgb="FF000000"/>
      <name val="Tahoma"/>
      <family val="2"/>
    </font>
    <font>
      <sz val="10"/>
      <color rgb="FF000000"/>
      <name val="Tahoma"/>
      <family val="2"/>
    </font>
    <font>
      <vertAlign val="superscript"/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Tahoma"/>
      <family val="2"/>
    </font>
    <font>
      <i/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  <font>
      <b/>
      <sz val="26"/>
      <color rgb="FF000000"/>
      <name val="Times New Roman"/>
      <family val="1"/>
    </font>
    <font>
      <b/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1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left" vertical="center" wrapText="1"/>
    </xf>
    <xf numFmtId="0" fontId="63" fillId="13" borderId="10" xfId="0" applyFont="1" applyFill="1" applyBorder="1" applyAlignment="1">
      <alignment vertical="center" wrapText="1"/>
    </xf>
    <xf numFmtId="0" fontId="7" fillId="13" borderId="13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justify" vertical="center" wrapText="1"/>
    </xf>
    <xf numFmtId="1" fontId="63" fillId="13" borderId="10" xfId="0" applyNumberFormat="1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34" borderId="0" xfId="0" applyFont="1" applyFill="1" applyAlignment="1">
      <alignment/>
    </xf>
    <xf numFmtId="1" fontId="7" fillId="13" borderId="12" xfId="0" applyNumberFormat="1" applyFont="1" applyFill="1" applyBorder="1" applyAlignment="1">
      <alignment horizontal="center" vertical="center"/>
    </xf>
    <xf numFmtId="49" fontId="7" fillId="13" borderId="10" xfId="0" applyNumberFormat="1" applyFont="1" applyFill="1" applyBorder="1" applyAlignment="1">
      <alignment horizontal="center" vertical="center" wrapText="1"/>
    </xf>
    <xf numFmtId="1" fontId="7" fillId="13" borderId="15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1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7" fillId="13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0" fontId="63" fillId="35" borderId="10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left" vertical="top" wrapText="1"/>
    </xf>
    <xf numFmtId="0" fontId="63" fillId="35" borderId="10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3" fillId="35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66" fillId="0" borderId="0" xfId="56" applyFont="1" applyFill="1" applyBorder="1">
      <alignment/>
      <protection/>
    </xf>
    <xf numFmtId="0" fontId="67" fillId="0" borderId="0" xfId="56" applyFont="1" applyFill="1" applyBorder="1" applyAlignment="1">
      <alignment/>
      <protection/>
    </xf>
    <xf numFmtId="0" fontId="66" fillId="0" borderId="0" xfId="56" applyFont="1" applyFill="1" applyBorder="1" applyAlignment="1">
      <alignment/>
      <protection/>
    </xf>
    <xf numFmtId="0" fontId="68" fillId="0" borderId="0" xfId="56" applyFont="1" applyFill="1" applyBorder="1" applyAlignment="1">
      <alignment/>
      <protection/>
    </xf>
    <xf numFmtId="0" fontId="68" fillId="37" borderId="0" xfId="56" applyFont="1" applyFill="1" applyBorder="1" applyAlignment="1" applyProtection="1">
      <alignment horizontal="center" vertical="center"/>
      <protection locked="0"/>
    </xf>
    <xf numFmtId="0" fontId="67" fillId="0" borderId="0" xfId="56" applyFont="1" applyFill="1" applyBorder="1" applyAlignment="1" applyProtection="1">
      <alignment horizontal="center" vertical="center" wrapText="1"/>
      <protection locked="0"/>
    </xf>
    <xf numFmtId="0" fontId="67" fillId="0" borderId="0" xfId="56" applyFont="1" applyFill="1" applyBorder="1" applyAlignment="1" applyProtection="1">
      <alignment horizontal="left" vertical="center" wrapText="1"/>
      <protection locked="0"/>
    </xf>
    <xf numFmtId="0" fontId="66" fillId="37" borderId="0" xfId="56" applyFont="1" applyFill="1" applyBorder="1" applyAlignment="1" applyProtection="1">
      <alignment horizontal="center" vertical="center"/>
      <protection locked="0"/>
    </xf>
    <xf numFmtId="0" fontId="66" fillId="37" borderId="0" xfId="56" applyFont="1" applyFill="1" applyBorder="1" applyAlignment="1" applyProtection="1">
      <alignment horizontal="left" vertical="center"/>
      <protection locked="0"/>
    </xf>
    <xf numFmtId="0" fontId="69" fillId="37" borderId="0" xfId="56" applyFont="1" applyFill="1" applyBorder="1" applyAlignment="1" applyProtection="1">
      <alignment horizontal="left" vertical="center"/>
      <protection locked="0"/>
    </xf>
    <xf numFmtId="0" fontId="70" fillId="37" borderId="0" xfId="56" applyFont="1" applyFill="1" applyBorder="1" applyAlignment="1" applyProtection="1">
      <alignment horizontal="left" vertical="center"/>
      <protection locked="0"/>
    </xf>
    <xf numFmtId="0" fontId="71" fillId="37" borderId="0" xfId="56" applyFont="1" applyFill="1" applyBorder="1" applyAlignment="1" applyProtection="1">
      <alignment horizontal="center" vertical="top"/>
      <protection locked="0"/>
    </xf>
    <xf numFmtId="0" fontId="69" fillId="37" borderId="0" xfId="56" applyFont="1" applyFill="1" applyBorder="1" applyAlignment="1" applyProtection="1">
      <alignment horizontal="left" vertical="top"/>
      <protection locked="0"/>
    </xf>
    <xf numFmtId="0" fontId="66" fillId="0" borderId="0" xfId="56" applyFont="1" applyFill="1" applyBorder="1" applyAlignment="1" applyProtection="1">
      <alignment horizontal="center" vertical="center"/>
      <protection locked="0"/>
    </xf>
    <xf numFmtId="0" fontId="72" fillId="0" borderId="0" xfId="56" applyFont="1" applyFill="1" applyBorder="1">
      <alignment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73" fillId="0" borderId="17" xfId="0" applyNumberFormat="1" applyFont="1" applyBorder="1" applyAlignment="1">
      <alignment horizontal="center" vertical="center" wrapText="1"/>
    </xf>
    <xf numFmtId="49" fontId="73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65" fillId="0" borderId="22" xfId="60" applyFont="1" applyBorder="1" applyAlignment="1">
      <alignment horizontal="center" vertical="center" wrapText="1"/>
      <protection/>
    </xf>
    <xf numFmtId="0" fontId="65" fillId="0" borderId="23" xfId="60" applyFont="1" applyBorder="1" applyAlignment="1">
      <alignment horizontal="center" vertical="center" wrapText="1"/>
      <protection/>
    </xf>
    <xf numFmtId="0" fontId="65" fillId="0" borderId="24" xfId="60" applyFont="1" applyBorder="1" applyAlignment="1">
      <alignment horizontal="center" vertical="center" wrapText="1"/>
      <protection/>
    </xf>
    <xf numFmtId="0" fontId="65" fillId="0" borderId="16" xfId="60" applyFont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74" fillId="37" borderId="14" xfId="56" applyNumberFormat="1" applyFont="1" applyFill="1" applyBorder="1" applyAlignment="1" applyProtection="1">
      <alignment horizontal="center" wrapText="1"/>
      <protection locked="0"/>
    </xf>
    <xf numFmtId="0" fontId="75" fillId="37" borderId="14" xfId="56" applyNumberFormat="1" applyFont="1" applyFill="1" applyBorder="1" applyAlignment="1" applyProtection="1">
      <alignment horizontal="center" wrapText="1"/>
      <protection locked="0"/>
    </xf>
    <xf numFmtId="0" fontId="67" fillId="0" borderId="0" xfId="56" applyFont="1" applyFill="1" applyBorder="1" applyAlignment="1">
      <alignment horizontal="center"/>
      <protection/>
    </xf>
    <xf numFmtId="0" fontId="76" fillId="0" borderId="0" xfId="56" applyFont="1" applyFill="1" applyBorder="1" applyAlignment="1" applyProtection="1">
      <alignment horizontal="center" vertical="center" wrapText="1"/>
      <protection locked="0"/>
    </xf>
    <xf numFmtId="0" fontId="67" fillId="0" borderId="0" xfId="56" applyFont="1" applyFill="1" applyBorder="1" applyAlignment="1" applyProtection="1">
      <alignment horizontal="center" vertical="center"/>
      <protection locked="0"/>
    </xf>
    <xf numFmtId="0" fontId="68" fillId="0" borderId="0" xfId="56" applyFont="1" applyFill="1" applyBorder="1" applyAlignment="1">
      <alignment horizontal="center"/>
      <protection/>
    </xf>
    <xf numFmtId="0" fontId="67" fillId="0" borderId="0" xfId="56" applyFont="1" applyFill="1" applyBorder="1" applyAlignment="1" applyProtection="1">
      <alignment horizontal="center" vertical="center" wrapText="1"/>
      <protection locked="0"/>
    </xf>
    <xf numFmtId="0" fontId="77" fillId="0" borderId="0" xfId="56" applyFont="1" applyFill="1" applyBorder="1" applyAlignment="1" applyProtection="1">
      <alignment horizontal="left" wrapText="1"/>
      <protection locked="0"/>
    </xf>
    <xf numFmtId="0" fontId="66" fillId="0" borderId="0" xfId="56" applyFont="1" applyFill="1" applyBorder="1">
      <alignment/>
      <protection/>
    </xf>
    <xf numFmtId="0" fontId="78" fillId="0" borderId="14" xfId="56" applyNumberFormat="1" applyFont="1" applyFill="1" applyBorder="1" applyAlignment="1" applyProtection="1">
      <alignment horizontal="center"/>
      <protection locked="0"/>
    </xf>
    <xf numFmtId="0" fontId="67" fillId="0" borderId="14" xfId="56" applyNumberFormat="1" applyFont="1" applyFill="1" applyBorder="1" applyAlignment="1" applyProtection="1">
      <alignment horizontal="center" vertical="center"/>
      <protection locked="0"/>
    </xf>
    <xf numFmtId="0" fontId="79" fillId="0" borderId="0" xfId="56" applyFont="1" applyFill="1" applyBorder="1" applyAlignment="1" applyProtection="1">
      <alignment horizontal="center" vertical="center"/>
      <protection locked="0"/>
    </xf>
    <xf numFmtId="0" fontId="69" fillId="0" borderId="0" xfId="56" applyFont="1" applyFill="1" applyBorder="1" applyAlignment="1" applyProtection="1">
      <alignment horizontal="center" vertical="top"/>
      <protection locked="0"/>
    </xf>
    <xf numFmtId="0" fontId="71" fillId="0" borderId="0" xfId="56" applyFont="1" applyFill="1" applyBorder="1" applyAlignment="1" applyProtection="1">
      <alignment horizontal="center" vertical="top"/>
      <protection locked="0"/>
    </xf>
    <xf numFmtId="0" fontId="69" fillId="0" borderId="0" xfId="56" applyFont="1" applyFill="1" applyBorder="1" applyAlignment="1" applyProtection="1">
      <alignment horizontal="center" vertical="center"/>
      <protection locked="0"/>
    </xf>
    <xf numFmtId="0" fontId="70" fillId="37" borderId="14" xfId="56" applyNumberFormat="1" applyFont="1" applyFill="1" applyBorder="1" applyAlignment="1" applyProtection="1">
      <alignment horizontal="left" vertical="center"/>
      <protection locked="0"/>
    </xf>
    <xf numFmtId="0" fontId="71" fillId="37" borderId="0" xfId="56" applyFont="1" applyFill="1" applyBorder="1" applyAlignment="1" applyProtection="1">
      <alignment horizontal="left" vertical="top"/>
      <protection locked="0"/>
    </xf>
    <xf numFmtId="0" fontId="69" fillId="37" borderId="0" xfId="56" applyFont="1" applyFill="1" applyBorder="1" applyAlignment="1" applyProtection="1">
      <alignment horizontal="left" vertical="center"/>
      <protection locked="0"/>
    </xf>
    <xf numFmtId="0" fontId="70" fillId="0" borderId="14" xfId="56" applyNumberFormat="1" applyFont="1" applyFill="1" applyBorder="1" applyAlignment="1" applyProtection="1">
      <alignment horizontal="center" vertical="top"/>
      <protection locked="0"/>
    </xf>
    <xf numFmtId="0" fontId="71" fillId="37" borderId="0" xfId="56" applyFont="1" applyFill="1" applyBorder="1" applyAlignment="1" applyProtection="1">
      <alignment horizontal="center" vertical="top"/>
      <protection locked="0"/>
    </xf>
    <xf numFmtId="0" fontId="69" fillId="37" borderId="0" xfId="56" applyFont="1" applyFill="1" applyBorder="1" applyAlignment="1" applyProtection="1">
      <alignment horizontal="left" vertical="top"/>
      <protection locked="0"/>
    </xf>
    <xf numFmtId="0" fontId="70" fillId="37" borderId="14" xfId="56" applyNumberFormat="1" applyFont="1" applyFill="1" applyBorder="1" applyAlignment="1" applyProtection="1">
      <alignment horizontal="left" vertical="top" wrapText="1"/>
      <protection locked="0"/>
    </xf>
    <xf numFmtId="0" fontId="70" fillId="37" borderId="14" xfId="56" applyNumberFormat="1" applyFont="1" applyFill="1" applyBorder="1" applyAlignment="1" applyProtection="1">
      <alignment horizontal="center" vertical="top"/>
      <protection locked="0"/>
    </xf>
    <xf numFmtId="0" fontId="70" fillId="37" borderId="14" xfId="56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56" applyFont="1" applyFill="1" applyBorder="1" applyAlignment="1" applyProtection="1">
      <alignment horizontal="left" vertical="top"/>
      <protection locked="0"/>
    </xf>
    <xf numFmtId="0" fontId="80" fillId="37" borderId="0" xfId="56" applyFont="1" applyFill="1" applyBorder="1" applyAlignment="1" applyProtection="1">
      <alignment horizontal="right" vertical="center"/>
      <protection locked="0"/>
    </xf>
    <xf numFmtId="0" fontId="70" fillId="37" borderId="14" xfId="56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Обычный 4" xfId="56"/>
    <cellStyle name="Обычный 5" xfId="57"/>
    <cellStyle name="Обычный 5 2" xfId="58"/>
    <cellStyle name="Обычный 5 3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5"/>
  <sheetViews>
    <sheetView tabSelected="1" view="pageBreakPreview" zoomScale="90" zoomScaleSheetLayoutView="90" zoomScalePageLayoutView="90" workbookViewId="0" topLeftCell="A1">
      <selection activeCell="Q6" sqref="Q6"/>
    </sheetView>
  </sheetViews>
  <sheetFormatPr defaultColWidth="8.796875" defaultRowHeight="14.25"/>
  <cols>
    <col min="1" max="1" width="10.796875" style="10" customWidth="1"/>
    <col min="2" max="2" width="30" style="4" customWidth="1"/>
    <col min="3" max="3" width="11" style="4" customWidth="1"/>
    <col min="4" max="4" width="6.09765625" style="4" customWidth="1"/>
    <col min="5" max="5" width="6.5" style="4" customWidth="1"/>
    <col min="6" max="6" width="4.796875" style="4" customWidth="1"/>
    <col min="7" max="7" width="5.3984375" style="4" customWidth="1"/>
    <col min="8" max="8" width="7.8984375" style="4" customWidth="1"/>
    <col min="9" max="9" width="6" style="11" customWidth="1"/>
    <col min="10" max="10" width="6.09765625" style="11" customWidth="1"/>
    <col min="11" max="13" width="5.8984375" style="11" customWidth="1"/>
    <col min="14" max="14" width="6" style="11" customWidth="1"/>
    <col min="15" max="16384" width="8.796875" style="4" customWidth="1"/>
  </cols>
  <sheetData>
    <row r="1" spans="1:14" s="1" customFormat="1" ht="18.75">
      <c r="A1" s="124" t="s">
        <v>125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30" customHeight="1">
      <c r="A2" s="132" t="s">
        <v>126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s="2" customFormat="1" ht="32.25" customHeight="1">
      <c r="A3" s="125" t="s">
        <v>7</v>
      </c>
      <c r="B3" s="125" t="s">
        <v>8</v>
      </c>
      <c r="C3" s="125" t="s">
        <v>9</v>
      </c>
      <c r="D3" s="125" t="s">
        <v>10</v>
      </c>
      <c r="E3" s="125"/>
      <c r="F3" s="125"/>
      <c r="G3" s="125"/>
      <c r="H3" s="125"/>
      <c r="I3" s="126" t="s">
        <v>11</v>
      </c>
      <c r="J3" s="127"/>
      <c r="K3" s="127"/>
      <c r="L3" s="127"/>
      <c r="M3" s="127"/>
      <c r="N3" s="127"/>
    </row>
    <row r="4" spans="1:14" s="2" customFormat="1" ht="30.75" customHeight="1">
      <c r="A4" s="125"/>
      <c r="B4" s="125"/>
      <c r="C4" s="125"/>
      <c r="D4" s="112" t="s">
        <v>12</v>
      </c>
      <c r="E4" s="112" t="s">
        <v>13</v>
      </c>
      <c r="F4" s="126" t="s">
        <v>14</v>
      </c>
      <c r="G4" s="127"/>
      <c r="H4" s="128"/>
      <c r="I4" s="129" t="s">
        <v>3</v>
      </c>
      <c r="J4" s="130"/>
      <c r="K4" s="131" t="s">
        <v>4</v>
      </c>
      <c r="L4" s="131"/>
      <c r="M4" s="126" t="s">
        <v>5</v>
      </c>
      <c r="N4" s="127"/>
    </row>
    <row r="5" spans="1:15" s="2" customFormat="1" ht="47.25" customHeight="1">
      <c r="A5" s="125"/>
      <c r="B5" s="125"/>
      <c r="C5" s="125"/>
      <c r="D5" s="112"/>
      <c r="E5" s="112"/>
      <c r="F5" s="112" t="s">
        <v>15</v>
      </c>
      <c r="G5" s="112" t="s">
        <v>137</v>
      </c>
      <c r="H5" s="112" t="s">
        <v>138</v>
      </c>
      <c r="I5" s="50" t="s">
        <v>44</v>
      </c>
      <c r="J5" s="80" t="s">
        <v>134</v>
      </c>
      <c r="K5" s="52" t="s">
        <v>81</v>
      </c>
      <c r="L5" s="50" t="s">
        <v>45</v>
      </c>
      <c r="M5" s="51" t="s">
        <v>42</v>
      </c>
      <c r="N5" s="51" t="s">
        <v>43</v>
      </c>
      <c r="O5" s="23"/>
    </row>
    <row r="6" spans="1:14" s="2" customFormat="1" ht="42" customHeight="1">
      <c r="A6" s="125"/>
      <c r="B6" s="125"/>
      <c r="C6" s="125"/>
      <c r="D6" s="112"/>
      <c r="E6" s="112"/>
      <c r="F6" s="112"/>
      <c r="G6" s="112"/>
      <c r="H6" s="112"/>
      <c r="I6" s="50" t="s">
        <v>82</v>
      </c>
      <c r="J6" s="50" t="s">
        <v>135</v>
      </c>
      <c r="K6" s="50" t="s">
        <v>82</v>
      </c>
      <c r="L6" s="50" t="s">
        <v>136</v>
      </c>
      <c r="M6" s="27" t="s">
        <v>82</v>
      </c>
      <c r="N6" s="50" t="s">
        <v>136</v>
      </c>
    </row>
    <row r="7" spans="1:14" s="2" customFormat="1" ht="11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3">
        <v>9</v>
      </c>
      <c r="J7" s="12">
        <v>10</v>
      </c>
      <c r="K7" s="12">
        <v>11</v>
      </c>
      <c r="L7" s="13">
        <v>12</v>
      </c>
      <c r="M7" s="13">
        <v>13</v>
      </c>
      <c r="N7" s="13">
        <v>14</v>
      </c>
    </row>
    <row r="8" spans="1:14" s="2" customFormat="1" ht="15.75">
      <c r="A8" s="3"/>
      <c r="B8" s="39" t="s">
        <v>16</v>
      </c>
      <c r="C8" s="3" t="s">
        <v>98</v>
      </c>
      <c r="D8" s="3">
        <f>D9+D18+D22</f>
        <v>3078</v>
      </c>
      <c r="E8" s="3">
        <f>E9+E18+E22</f>
        <v>1026</v>
      </c>
      <c r="F8" s="3">
        <f>F9+F18+F22</f>
        <v>2052</v>
      </c>
      <c r="G8" s="3">
        <f>G9+G18+G22</f>
        <v>1408</v>
      </c>
      <c r="H8" s="3">
        <f>H9+H18+H22</f>
        <v>648</v>
      </c>
      <c r="I8" s="3">
        <f>I9+I18+I22</f>
        <v>514</v>
      </c>
      <c r="J8" s="3">
        <f>J9+J18+J22</f>
        <v>598</v>
      </c>
      <c r="K8" s="3">
        <f>K9+K18+K22</f>
        <v>420</v>
      </c>
      <c r="L8" s="3">
        <f>L9+L18+L22</f>
        <v>520</v>
      </c>
      <c r="M8" s="3">
        <f>M9+M18+M22</f>
        <v>0</v>
      </c>
      <c r="N8" s="3">
        <f>N9+N18+N22</f>
        <v>0</v>
      </c>
    </row>
    <row r="9" spans="1:14" s="1" customFormat="1" ht="33" customHeight="1">
      <c r="A9" s="3" t="s">
        <v>53</v>
      </c>
      <c r="B9" s="72" t="s">
        <v>127</v>
      </c>
      <c r="C9" s="3" t="s">
        <v>99</v>
      </c>
      <c r="D9" s="3">
        <f>E9+F9</f>
        <v>2153</v>
      </c>
      <c r="E9" s="3">
        <f>SUM(E10:E17)</f>
        <v>718</v>
      </c>
      <c r="F9" s="3">
        <f>SUM(F10:F17)</f>
        <v>1435</v>
      </c>
      <c r="G9" s="3">
        <f>SUM(G10:G17)</f>
        <v>925</v>
      </c>
      <c r="H9" s="3">
        <f>SUM(H10:H17)</f>
        <v>502</v>
      </c>
      <c r="I9" s="3">
        <f>SUM(I10:I17)</f>
        <v>368</v>
      </c>
      <c r="J9" s="3">
        <f>SUM(J10:J17)</f>
        <v>418</v>
      </c>
      <c r="K9" s="3">
        <f>SUM(K10:K17)</f>
        <v>283</v>
      </c>
      <c r="L9" s="3">
        <f>SUM(L10:L17)</f>
        <v>366</v>
      </c>
      <c r="M9" s="3">
        <f>SUM(M10:M17)</f>
        <v>0</v>
      </c>
      <c r="N9" s="3">
        <f>SUM(N10:N17)</f>
        <v>0</v>
      </c>
    </row>
    <row r="10" spans="1:14" ht="28.5" customHeight="1">
      <c r="A10" s="25" t="s">
        <v>84</v>
      </c>
      <c r="B10" s="40" t="s">
        <v>72</v>
      </c>
      <c r="C10" s="41" t="s">
        <v>66</v>
      </c>
      <c r="D10" s="55">
        <f aca="true" t="shared" si="0" ref="D10:D56">E10+F10</f>
        <v>279</v>
      </c>
      <c r="E10" s="38">
        <v>93</v>
      </c>
      <c r="F10" s="86">
        <f aca="true" t="shared" si="1" ref="F10:F32">SUM(I10:N10)</f>
        <v>186</v>
      </c>
      <c r="G10" s="34">
        <v>179</v>
      </c>
      <c r="H10" s="34">
        <v>7</v>
      </c>
      <c r="I10" s="35">
        <v>51</v>
      </c>
      <c r="J10" s="35">
        <v>45</v>
      </c>
      <c r="K10" s="35">
        <v>34</v>
      </c>
      <c r="L10" s="35">
        <v>56</v>
      </c>
      <c r="M10" s="26">
        <v>0</v>
      </c>
      <c r="N10" s="26">
        <v>0</v>
      </c>
    </row>
    <row r="11" spans="1:14" ht="28.5" customHeight="1">
      <c r="A11" s="25" t="s">
        <v>85</v>
      </c>
      <c r="B11" s="40" t="s">
        <v>73</v>
      </c>
      <c r="C11" s="42" t="s">
        <v>57</v>
      </c>
      <c r="D11" s="55">
        <f t="shared" si="0"/>
        <v>333</v>
      </c>
      <c r="E11" s="38">
        <v>111</v>
      </c>
      <c r="F11" s="86">
        <f t="shared" si="1"/>
        <v>222</v>
      </c>
      <c r="G11" s="34">
        <v>219</v>
      </c>
      <c r="H11" s="34">
        <v>3</v>
      </c>
      <c r="I11" s="35">
        <v>60</v>
      </c>
      <c r="J11" s="35">
        <v>67</v>
      </c>
      <c r="K11" s="35">
        <v>46</v>
      </c>
      <c r="L11" s="35">
        <v>49</v>
      </c>
      <c r="M11" s="26">
        <v>0</v>
      </c>
      <c r="N11" s="26">
        <v>0</v>
      </c>
    </row>
    <row r="12" spans="1:14" ht="24" customHeight="1">
      <c r="A12" s="25" t="s">
        <v>86</v>
      </c>
      <c r="B12" s="40" t="s">
        <v>17</v>
      </c>
      <c r="C12" s="43" t="s">
        <v>56</v>
      </c>
      <c r="D12" s="55">
        <f t="shared" si="0"/>
        <v>279</v>
      </c>
      <c r="E12" s="38">
        <v>93</v>
      </c>
      <c r="F12" s="86">
        <f t="shared" si="1"/>
        <v>186</v>
      </c>
      <c r="G12" s="34">
        <v>15</v>
      </c>
      <c r="H12" s="34">
        <v>171</v>
      </c>
      <c r="I12" s="35">
        <v>34</v>
      </c>
      <c r="J12" s="35">
        <v>63</v>
      </c>
      <c r="K12" s="35">
        <v>34</v>
      </c>
      <c r="L12" s="35">
        <v>55</v>
      </c>
      <c r="M12" s="26">
        <v>0</v>
      </c>
      <c r="N12" s="26">
        <v>0</v>
      </c>
    </row>
    <row r="13" spans="1:14" ht="33.75" customHeight="1">
      <c r="A13" s="25" t="s">
        <v>87</v>
      </c>
      <c r="B13" s="40" t="s">
        <v>18</v>
      </c>
      <c r="C13" s="43" t="s">
        <v>57</v>
      </c>
      <c r="D13" s="55">
        <f t="shared" si="0"/>
        <v>308</v>
      </c>
      <c r="E13" s="68">
        <v>103</v>
      </c>
      <c r="F13" s="86">
        <f t="shared" si="1"/>
        <v>205</v>
      </c>
      <c r="G13" s="34">
        <v>193</v>
      </c>
      <c r="H13" s="34">
        <v>12</v>
      </c>
      <c r="I13" s="67">
        <v>51</v>
      </c>
      <c r="J13" s="67">
        <v>53</v>
      </c>
      <c r="K13" s="67">
        <v>50</v>
      </c>
      <c r="L13" s="67">
        <v>51</v>
      </c>
      <c r="M13" s="26">
        <v>0</v>
      </c>
      <c r="N13" s="26">
        <v>0</v>
      </c>
    </row>
    <row r="14" spans="1:14" ht="26.25" customHeight="1">
      <c r="A14" s="25" t="s">
        <v>88</v>
      </c>
      <c r="B14" s="40" t="s">
        <v>20</v>
      </c>
      <c r="C14" s="43" t="s">
        <v>49</v>
      </c>
      <c r="D14" s="55">
        <f t="shared" si="0"/>
        <v>162</v>
      </c>
      <c r="E14" s="68">
        <v>54</v>
      </c>
      <c r="F14" s="86">
        <f t="shared" si="1"/>
        <v>108</v>
      </c>
      <c r="G14" s="34">
        <v>78</v>
      </c>
      <c r="H14" s="34">
        <v>30</v>
      </c>
      <c r="I14" s="67">
        <v>34</v>
      </c>
      <c r="J14" s="67">
        <v>40</v>
      </c>
      <c r="K14" s="67">
        <v>34</v>
      </c>
      <c r="L14" s="67">
        <v>0</v>
      </c>
      <c r="M14" s="26">
        <v>0</v>
      </c>
      <c r="N14" s="26">
        <v>0</v>
      </c>
    </row>
    <row r="15" spans="1:14" ht="26.25" customHeight="1">
      <c r="A15" s="25" t="s">
        <v>89</v>
      </c>
      <c r="B15" s="40" t="s">
        <v>74</v>
      </c>
      <c r="C15" s="41" t="s">
        <v>56</v>
      </c>
      <c r="D15" s="55">
        <f t="shared" si="0"/>
        <v>482</v>
      </c>
      <c r="E15" s="68">
        <v>161</v>
      </c>
      <c r="F15" s="86">
        <f t="shared" si="1"/>
        <v>321</v>
      </c>
      <c r="G15" s="34">
        <v>214</v>
      </c>
      <c r="H15" s="34">
        <v>107</v>
      </c>
      <c r="I15" s="67">
        <v>68</v>
      </c>
      <c r="J15" s="67">
        <v>104</v>
      </c>
      <c r="K15" s="67">
        <v>51</v>
      </c>
      <c r="L15" s="67">
        <v>98</v>
      </c>
      <c r="M15" s="26">
        <v>0</v>
      </c>
      <c r="N15" s="26">
        <v>0</v>
      </c>
    </row>
    <row r="16" spans="1:14" ht="33" customHeight="1">
      <c r="A16" s="25" t="s">
        <v>90</v>
      </c>
      <c r="B16" s="40" t="s">
        <v>19</v>
      </c>
      <c r="C16" s="43" t="s">
        <v>96</v>
      </c>
      <c r="D16" s="55">
        <f t="shared" si="0"/>
        <v>256</v>
      </c>
      <c r="E16" s="68">
        <v>85</v>
      </c>
      <c r="F16" s="86">
        <f t="shared" si="1"/>
        <v>171</v>
      </c>
      <c r="G16" s="34">
        <v>0</v>
      </c>
      <c r="H16" s="34">
        <v>163</v>
      </c>
      <c r="I16" s="67">
        <v>34</v>
      </c>
      <c r="J16" s="67">
        <v>46</v>
      </c>
      <c r="K16" s="67">
        <v>34</v>
      </c>
      <c r="L16" s="67">
        <v>57</v>
      </c>
      <c r="M16" s="26">
        <v>0</v>
      </c>
      <c r="N16" s="26">
        <v>0</v>
      </c>
    </row>
    <row r="17" spans="1:14" ht="24.75" customHeight="1">
      <c r="A17" s="49" t="s">
        <v>91</v>
      </c>
      <c r="B17" s="40" t="s">
        <v>75</v>
      </c>
      <c r="C17" s="42" t="s">
        <v>52</v>
      </c>
      <c r="D17" s="55">
        <f t="shared" si="0"/>
        <v>54</v>
      </c>
      <c r="E17" s="35">
        <v>18</v>
      </c>
      <c r="F17" s="86">
        <f t="shared" si="1"/>
        <v>36</v>
      </c>
      <c r="G17" s="34">
        <v>27</v>
      </c>
      <c r="H17" s="34">
        <v>9</v>
      </c>
      <c r="I17" s="35">
        <v>36</v>
      </c>
      <c r="J17" s="35">
        <v>0</v>
      </c>
      <c r="K17" s="35">
        <v>0</v>
      </c>
      <c r="L17" s="24">
        <v>0</v>
      </c>
      <c r="M17" s="26">
        <v>0</v>
      </c>
      <c r="N17" s="26">
        <v>0</v>
      </c>
    </row>
    <row r="18" spans="1:14" s="1" customFormat="1" ht="39" customHeight="1">
      <c r="A18" s="3" t="s">
        <v>53</v>
      </c>
      <c r="B18" s="39" t="s">
        <v>54</v>
      </c>
      <c r="C18" s="3" t="s">
        <v>79</v>
      </c>
      <c r="D18" s="3">
        <f t="shared" si="0"/>
        <v>817</v>
      </c>
      <c r="E18" s="18">
        <f>SUM(E19:E21)</f>
        <v>272</v>
      </c>
      <c r="F18" s="18">
        <f>SUM(F19:F21)</f>
        <v>545</v>
      </c>
      <c r="G18" s="18">
        <f>SUM(G19:G21)</f>
        <v>411</v>
      </c>
      <c r="H18" s="18">
        <f>SUM(H19:H21)</f>
        <v>146</v>
      </c>
      <c r="I18" s="18">
        <f>SUM(I19:I21)</f>
        <v>112</v>
      </c>
      <c r="J18" s="18">
        <f>SUM(J19:J21)</f>
        <v>142</v>
      </c>
      <c r="K18" s="18">
        <f>SUM(K19:K21)</f>
        <v>137</v>
      </c>
      <c r="L18" s="18">
        <f>SUM(L19:L21)</f>
        <v>154</v>
      </c>
      <c r="M18" s="18">
        <f>SUM(M19:M21)</f>
        <v>0</v>
      </c>
      <c r="N18" s="18">
        <f>SUM(N19:N21)</f>
        <v>0</v>
      </c>
    </row>
    <row r="19" spans="1:14" ht="24" customHeight="1">
      <c r="A19" s="25" t="s">
        <v>92</v>
      </c>
      <c r="B19" s="40" t="s">
        <v>41</v>
      </c>
      <c r="C19" s="42" t="s">
        <v>57</v>
      </c>
      <c r="D19" s="55">
        <f t="shared" si="0"/>
        <v>256</v>
      </c>
      <c r="E19" s="67">
        <v>85</v>
      </c>
      <c r="F19" s="86">
        <f>SUM(I19:N19)</f>
        <v>171</v>
      </c>
      <c r="G19" s="34">
        <v>162</v>
      </c>
      <c r="H19" s="34">
        <v>9</v>
      </c>
      <c r="I19" s="67">
        <v>34</v>
      </c>
      <c r="J19" s="67">
        <v>51</v>
      </c>
      <c r="K19" s="67">
        <v>52</v>
      </c>
      <c r="L19" s="67">
        <v>34</v>
      </c>
      <c r="M19" s="26">
        <v>0</v>
      </c>
      <c r="N19" s="26">
        <v>0</v>
      </c>
    </row>
    <row r="20" spans="1:17" ht="27" customHeight="1">
      <c r="A20" s="25" t="s">
        <v>93</v>
      </c>
      <c r="B20" s="40" t="s">
        <v>55</v>
      </c>
      <c r="C20" s="43" t="s">
        <v>57</v>
      </c>
      <c r="D20" s="55">
        <f t="shared" si="0"/>
        <v>237</v>
      </c>
      <c r="E20" s="67">
        <v>79</v>
      </c>
      <c r="F20" s="86">
        <f t="shared" si="1"/>
        <v>158</v>
      </c>
      <c r="G20" s="34">
        <v>105</v>
      </c>
      <c r="H20" s="34">
        <v>65</v>
      </c>
      <c r="I20" s="67">
        <v>34</v>
      </c>
      <c r="J20" s="67">
        <v>31</v>
      </c>
      <c r="K20" s="67">
        <v>34</v>
      </c>
      <c r="L20" s="67">
        <v>59</v>
      </c>
      <c r="M20" s="26">
        <v>0</v>
      </c>
      <c r="N20" s="26">
        <v>0</v>
      </c>
      <c r="Q20" s="29"/>
    </row>
    <row r="21" spans="1:17" ht="28.5" customHeight="1">
      <c r="A21" s="25" t="s">
        <v>94</v>
      </c>
      <c r="B21" s="40" t="s">
        <v>40</v>
      </c>
      <c r="C21" s="41" t="s">
        <v>56</v>
      </c>
      <c r="D21" s="55">
        <f t="shared" si="0"/>
        <v>324</v>
      </c>
      <c r="E21" s="67">
        <v>108</v>
      </c>
      <c r="F21" s="86">
        <f t="shared" si="1"/>
        <v>216</v>
      </c>
      <c r="G21" s="34">
        <v>144</v>
      </c>
      <c r="H21" s="34">
        <v>72</v>
      </c>
      <c r="I21" s="67">
        <v>44</v>
      </c>
      <c r="J21" s="67">
        <v>60</v>
      </c>
      <c r="K21" s="67">
        <v>51</v>
      </c>
      <c r="L21" s="67">
        <v>61</v>
      </c>
      <c r="M21" s="26">
        <v>0</v>
      </c>
      <c r="N21" s="26">
        <v>0</v>
      </c>
      <c r="Q21" s="29"/>
    </row>
    <row r="22" spans="1:14" ht="26.25" customHeight="1">
      <c r="A22" s="3" t="s">
        <v>53</v>
      </c>
      <c r="B22" s="39" t="s">
        <v>65</v>
      </c>
      <c r="C22" s="31" t="s">
        <v>80</v>
      </c>
      <c r="D22" s="3">
        <f t="shared" si="0"/>
        <v>108</v>
      </c>
      <c r="E22" s="18">
        <f>SUM(E23:E24)</f>
        <v>36</v>
      </c>
      <c r="F22" s="18">
        <f>SUM(F23:F24)</f>
        <v>72</v>
      </c>
      <c r="G22" s="18">
        <f>SUM(G23:G24)</f>
        <v>72</v>
      </c>
      <c r="H22" s="18">
        <f>SUM(H23:H24)</f>
        <v>0</v>
      </c>
      <c r="I22" s="18">
        <f>SUM(I23:I24)</f>
        <v>34</v>
      </c>
      <c r="J22" s="18">
        <f>SUM(J23:J24)</f>
        <v>38</v>
      </c>
      <c r="K22" s="18">
        <f>SUM(K23:K24)</f>
        <v>0</v>
      </c>
      <c r="L22" s="18">
        <f>SUM(L23:L24)</f>
        <v>0</v>
      </c>
      <c r="M22" s="18">
        <f>SUM(M23:M24)</f>
        <v>0</v>
      </c>
      <c r="N22" s="18">
        <f>SUM(N23:N24)</f>
        <v>0</v>
      </c>
    </row>
    <row r="23" spans="1:14" ht="22.5" customHeight="1">
      <c r="A23" s="25" t="s">
        <v>95</v>
      </c>
      <c r="B23" s="40" t="s">
        <v>76</v>
      </c>
      <c r="C23" s="35" t="s">
        <v>50</v>
      </c>
      <c r="D23" s="55">
        <f t="shared" si="0"/>
        <v>108</v>
      </c>
      <c r="E23" s="24">
        <v>36</v>
      </c>
      <c r="F23" s="86">
        <f t="shared" si="1"/>
        <v>72</v>
      </c>
      <c r="G23" s="34">
        <v>72</v>
      </c>
      <c r="H23" s="34">
        <v>0</v>
      </c>
      <c r="I23" s="24">
        <v>34</v>
      </c>
      <c r="J23" s="24">
        <v>38</v>
      </c>
      <c r="K23" s="24">
        <v>0</v>
      </c>
      <c r="L23" s="24">
        <v>0</v>
      </c>
      <c r="M23" s="26">
        <v>0</v>
      </c>
      <c r="N23" s="26">
        <v>0</v>
      </c>
    </row>
    <row r="24" spans="1:14" ht="25.5" customHeight="1">
      <c r="A24" s="25"/>
      <c r="B24" s="44" t="s">
        <v>68</v>
      </c>
      <c r="C24" s="42"/>
      <c r="D24" s="55">
        <f t="shared" si="0"/>
        <v>0</v>
      </c>
      <c r="E24" s="33">
        <v>0</v>
      </c>
      <c r="F24" s="86">
        <f t="shared" si="1"/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ht="31.5" customHeight="1">
      <c r="A25" s="18" t="s">
        <v>21</v>
      </c>
      <c r="B25" s="15" t="s">
        <v>47</v>
      </c>
      <c r="C25" s="18" t="s">
        <v>121</v>
      </c>
      <c r="D25" s="3">
        <f t="shared" si="0"/>
        <v>453</v>
      </c>
      <c r="E25" s="18">
        <f>SUM(E26:E32)</f>
        <v>135</v>
      </c>
      <c r="F25" s="18">
        <f>SUM(F26:F32)</f>
        <v>318</v>
      </c>
      <c r="G25" s="18">
        <f>SUM(G26:G32)</f>
        <v>159</v>
      </c>
      <c r="H25" s="18">
        <f>SUM(H26:H32)</f>
        <v>159</v>
      </c>
      <c r="I25" s="18">
        <f>SUM(I26:I32)</f>
        <v>98</v>
      </c>
      <c r="J25" s="18">
        <f>SUM(J26:J32)</f>
        <v>148</v>
      </c>
      <c r="K25" s="18">
        <f>SUM(K26:K32)</f>
        <v>0</v>
      </c>
      <c r="L25" s="18">
        <f>SUM(L26:L32)</f>
        <v>20</v>
      </c>
      <c r="M25" s="18">
        <f>SUM(M26:M32)</f>
        <v>32</v>
      </c>
      <c r="N25" s="18">
        <f>SUM(N26:N32)</f>
        <v>20</v>
      </c>
    </row>
    <row r="26" spans="1:14" ht="27" customHeight="1">
      <c r="A26" s="36" t="s">
        <v>58</v>
      </c>
      <c r="B26" s="36" t="s">
        <v>102</v>
      </c>
      <c r="C26" s="77" t="s">
        <v>50</v>
      </c>
      <c r="D26" s="55">
        <f t="shared" si="0"/>
        <v>51</v>
      </c>
      <c r="E26" s="35">
        <v>17</v>
      </c>
      <c r="F26" s="86">
        <f t="shared" si="1"/>
        <v>34</v>
      </c>
      <c r="G26" s="77">
        <v>17</v>
      </c>
      <c r="H26" s="35">
        <v>17</v>
      </c>
      <c r="I26" s="35">
        <v>17</v>
      </c>
      <c r="J26" s="35">
        <v>17</v>
      </c>
      <c r="K26" s="35">
        <v>0</v>
      </c>
      <c r="L26" s="35">
        <v>0</v>
      </c>
      <c r="M26" s="35">
        <v>0</v>
      </c>
      <c r="N26" s="35">
        <v>0</v>
      </c>
    </row>
    <row r="27" spans="1:14" ht="34.5" customHeight="1">
      <c r="A27" s="36" t="s">
        <v>128</v>
      </c>
      <c r="B27" s="36" t="s">
        <v>103</v>
      </c>
      <c r="C27" s="77" t="s">
        <v>139</v>
      </c>
      <c r="D27" s="55">
        <f t="shared" si="0"/>
        <v>87</v>
      </c>
      <c r="E27" s="35">
        <v>29</v>
      </c>
      <c r="F27" s="86">
        <f>SUM(I27:N27)</f>
        <v>58</v>
      </c>
      <c r="G27" s="77">
        <v>29</v>
      </c>
      <c r="H27" s="35">
        <v>29</v>
      </c>
      <c r="I27" s="35">
        <v>16</v>
      </c>
      <c r="J27" s="35">
        <v>42</v>
      </c>
      <c r="K27" s="69">
        <v>0</v>
      </c>
      <c r="L27" s="35">
        <v>0</v>
      </c>
      <c r="M27" s="35">
        <v>0</v>
      </c>
      <c r="N27" s="35">
        <v>0</v>
      </c>
    </row>
    <row r="28" spans="1:14" ht="31.5" customHeight="1">
      <c r="A28" s="36" t="s">
        <v>129</v>
      </c>
      <c r="B28" s="36" t="s">
        <v>100</v>
      </c>
      <c r="C28" s="77" t="s">
        <v>50</v>
      </c>
      <c r="D28" s="55">
        <f t="shared" si="0"/>
        <v>51</v>
      </c>
      <c r="E28" s="35">
        <v>17</v>
      </c>
      <c r="F28" s="86">
        <f t="shared" si="1"/>
        <v>34</v>
      </c>
      <c r="G28" s="77">
        <v>17</v>
      </c>
      <c r="H28" s="35">
        <v>17</v>
      </c>
      <c r="I28" s="35">
        <v>17</v>
      </c>
      <c r="J28" s="35">
        <v>17</v>
      </c>
      <c r="K28" s="35">
        <v>0</v>
      </c>
      <c r="L28" s="35">
        <v>0</v>
      </c>
      <c r="M28" s="35">
        <v>0</v>
      </c>
      <c r="N28" s="35">
        <v>0</v>
      </c>
    </row>
    <row r="29" spans="1:14" ht="25.5" customHeight="1">
      <c r="A29" s="36" t="s">
        <v>59</v>
      </c>
      <c r="B29" s="36" t="s">
        <v>101</v>
      </c>
      <c r="C29" s="77" t="s">
        <v>51</v>
      </c>
      <c r="D29" s="55">
        <f t="shared" si="0"/>
        <v>54</v>
      </c>
      <c r="E29" s="35">
        <v>18</v>
      </c>
      <c r="F29" s="86">
        <f t="shared" si="1"/>
        <v>36</v>
      </c>
      <c r="G29" s="77">
        <v>18</v>
      </c>
      <c r="H29" s="35">
        <v>18</v>
      </c>
      <c r="I29" s="35">
        <v>0</v>
      </c>
      <c r="J29" s="35">
        <v>0</v>
      </c>
      <c r="K29" s="35">
        <v>0</v>
      </c>
      <c r="L29" s="35">
        <v>0</v>
      </c>
      <c r="M29" s="35">
        <v>16</v>
      </c>
      <c r="N29" s="35">
        <v>20</v>
      </c>
    </row>
    <row r="30" spans="1:14" ht="23.25" customHeight="1">
      <c r="A30" s="36" t="s">
        <v>60</v>
      </c>
      <c r="B30" s="36" t="s">
        <v>104</v>
      </c>
      <c r="C30" s="77" t="s">
        <v>50</v>
      </c>
      <c r="D30" s="55">
        <f t="shared" si="0"/>
        <v>66</v>
      </c>
      <c r="E30" s="35">
        <v>16</v>
      </c>
      <c r="F30" s="86">
        <f t="shared" si="1"/>
        <v>50</v>
      </c>
      <c r="G30" s="77">
        <v>25</v>
      </c>
      <c r="H30" s="35">
        <v>25</v>
      </c>
      <c r="I30" s="35">
        <v>0</v>
      </c>
      <c r="J30" s="35">
        <v>50</v>
      </c>
      <c r="K30" s="35">
        <v>0</v>
      </c>
      <c r="L30" s="35">
        <v>0</v>
      </c>
      <c r="M30" s="35">
        <v>0</v>
      </c>
      <c r="N30" s="35">
        <v>0</v>
      </c>
    </row>
    <row r="31" spans="1:14" ht="37.5" customHeight="1">
      <c r="A31" s="36" t="s">
        <v>61</v>
      </c>
      <c r="B31" s="36" t="s">
        <v>105</v>
      </c>
      <c r="C31" s="77" t="s">
        <v>50</v>
      </c>
      <c r="D31" s="55">
        <f t="shared" si="0"/>
        <v>90</v>
      </c>
      <c r="E31" s="35">
        <v>20</v>
      </c>
      <c r="F31" s="86">
        <f t="shared" si="1"/>
        <v>70</v>
      </c>
      <c r="G31" s="77">
        <v>35</v>
      </c>
      <c r="H31" s="35">
        <v>35</v>
      </c>
      <c r="I31" s="35">
        <v>48</v>
      </c>
      <c r="J31" s="35">
        <v>22</v>
      </c>
      <c r="K31" s="35">
        <v>0</v>
      </c>
      <c r="L31" s="35">
        <v>0</v>
      </c>
      <c r="M31" s="35">
        <v>0</v>
      </c>
      <c r="N31" s="35">
        <v>0</v>
      </c>
    </row>
    <row r="32" spans="1:14" ht="23.25" customHeight="1">
      <c r="A32" s="54" t="s">
        <v>83</v>
      </c>
      <c r="B32" s="54" t="s">
        <v>106</v>
      </c>
      <c r="C32" s="77" t="s">
        <v>48</v>
      </c>
      <c r="D32" s="55">
        <f t="shared" si="0"/>
        <v>54</v>
      </c>
      <c r="E32" s="53">
        <v>18</v>
      </c>
      <c r="F32" s="86">
        <f t="shared" si="1"/>
        <v>36</v>
      </c>
      <c r="G32" s="77">
        <v>18</v>
      </c>
      <c r="H32" s="53">
        <v>18</v>
      </c>
      <c r="I32" s="53">
        <v>0</v>
      </c>
      <c r="J32" s="53">
        <v>0</v>
      </c>
      <c r="K32" s="53">
        <v>0</v>
      </c>
      <c r="L32" s="53">
        <v>20</v>
      </c>
      <c r="M32" s="53">
        <v>16</v>
      </c>
      <c r="N32" s="53">
        <v>0</v>
      </c>
    </row>
    <row r="33" spans="1:15" ht="29.25" customHeight="1">
      <c r="A33" s="16" t="s">
        <v>22</v>
      </c>
      <c r="B33" s="45" t="s">
        <v>23</v>
      </c>
      <c r="C33" s="17" t="s">
        <v>123</v>
      </c>
      <c r="D33" s="3">
        <f t="shared" si="0"/>
        <v>2014</v>
      </c>
      <c r="E33" s="32">
        <f aca="true" t="shared" si="2" ref="E33:N33">E34+E55</f>
        <v>174</v>
      </c>
      <c r="F33" s="32">
        <f t="shared" si="2"/>
        <v>1840</v>
      </c>
      <c r="G33" s="32">
        <f t="shared" si="2"/>
        <v>198</v>
      </c>
      <c r="H33" s="32">
        <f t="shared" si="2"/>
        <v>1642</v>
      </c>
      <c r="I33" s="32">
        <f t="shared" si="2"/>
        <v>0</v>
      </c>
      <c r="J33" s="32">
        <f t="shared" si="2"/>
        <v>118</v>
      </c>
      <c r="K33" s="32">
        <f t="shared" si="2"/>
        <v>156</v>
      </c>
      <c r="L33" s="32">
        <f t="shared" si="2"/>
        <v>216</v>
      </c>
      <c r="M33" s="32">
        <f t="shared" si="2"/>
        <v>580</v>
      </c>
      <c r="N33" s="32">
        <f t="shared" si="2"/>
        <v>770</v>
      </c>
      <c r="O33" s="58"/>
    </row>
    <row r="34" spans="1:15" ht="30" customHeight="1">
      <c r="A34" s="88" t="s">
        <v>24</v>
      </c>
      <c r="B34" s="89" t="s">
        <v>25</v>
      </c>
      <c r="C34" s="17" t="s">
        <v>122</v>
      </c>
      <c r="D34" s="3">
        <f t="shared" si="0"/>
        <v>1934</v>
      </c>
      <c r="E34" s="30">
        <f aca="true" t="shared" si="3" ref="E34:N34">E35+E39+E43+E48</f>
        <v>134</v>
      </c>
      <c r="F34" s="30">
        <f t="shared" si="3"/>
        <v>1800</v>
      </c>
      <c r="G34" s="30">
        <f t="shared" si="3"/>
        <v>198</v>
      </c>
      <c r="H34" s="30">
        <f t="shared" si="3"/>
        <v>1602</v>
      </c>
      <c r="I34" s="30">
        <f t="shared" si="3"/>
        <v>0</v>
      </c>
      <c r="J34" s="30">
        <f t="shared" si="3"/>
        <v>118</v>
      </c>
      <c r="K34" s="30">
        <f t="shared" si="3"/>
        <v>156</v>
      </c>
      <c r="L34" s="30">
        <f t="shared" si="3"/>
        <v>216</v>
      </c>
      <c r="M34" s="30">
        <f t="shared" si="3"/>
        <v>580</v>
      </c>
      <c r="N34" s="30">
        <f t="shared" si="3"/>
        <v>730</v>
      </c>
      <c r="O34" s="58"/>
    </row>
    <row r="35" spans="1:14" ht="75" customHeight="1">
      <c r="A35" s="36" t="s">
        <v>26</v>
      </c>
      <c r="B35" s="73" t="s">
        <v>124</v>
      </c>
      <c r="C35" s="59" t="s">
        <v>140</v>
      </c>
      <c r="D35" s="57">
        <f t="shared" si="0"/>
        <v>928</v>
      </c>
      <c r="E35" s="76">
        <f aca="true" t="shared" si="4" ref="E35:N35">SUM(E36:E38)</f>
        <v>42</v>
      </c>
      <c r="F35" s="76">
        <f t="shared" si="4"/>
        <v>886</v>
      </c>
      <c r="G35" s="76">
        <f t="shared" si="4"/>
        <v>47</v>
      </c>
      <c r="H35" s="76">
        <f t="shared" si="4"/>
        <v>839</v>
      </c>
      <c r="I35" s="61">
        <f t="shared" si="4"/>
        <v>0</v>
      </c>
      <c r="J35" s="76">
        <f t="shared" si="4"/>
        <v>118</v>
      </c>
      <c r="K35" s="76">
        <f t="shared" si="4"/>
        <v>156</v>
      </c>
      <c r="L35" s="76">
        <f t="shared" si="4"/>
        <v>216</v>
      </c>
      <c r="M35" s="76">
        <f t="shared" si="4"/>
        <v>396</v>
      </c>
      <c r="N35" s="76">
        <f t="shared" si="4"/>
        <v>0</v>
      </c>
    </row>
    <row r="36" spans="1:14" ht="69" customHeight="1">
      <c r="A36" s="81" t="s">
        <v>62</v>
      </c>
      <c r="B36" s="78" t="s">
        <v>107</v>
      </c>
      <c r="C36" s="75" t="s">
        <v>120</v>
      </c>
      <c r="D36" s="55">
        <f t="shared" si="0"/>
        <v>136</v>
      </c>
      <c r="E36" s="77">
        <v>42</v>
      </c>
      <c r="F36" s="87">
        <f>SUM(I36:N36)</f>
        <v>94</v>
      </c>
      <c r="G36" s="77">
        <v>47</v>
      </c>
      <c r="H36" s="77">
        <v>47</v>
      </c>
      <c r="I36" s="75">
        <v>0</v>
      </c>
      <c r="J36" s="77">
        <v>46</v>
      </c>
      <c r="K36" s="82">
        <v>48</v>
      </c>
      <c r="L36" s="77">
        <v>0</v>
      </c>
      <c r="M36" s="77">
        <v>0</v>
      </c>
      <c r="N36" s="75">
        <v>0</v>
      </c>
    </row>
    <row r="37" spans="1:14" ht="25.5" customHeight="1">
      <c r="A37" s="36" t="s">
        <v>27</v>
      </c>
      <c r="B37" s="36" t="s">
        <v>0</v>
      </c>
      <c r="C37" s="35" t="s">
        <v>48</v>
      </c>
      <c r="D37" s="55">
        <f t="shared" si="0"/>
        <v>288</v>
      </c>
      <c r="E37" s="35">
        <v>0</v>
      </c>
      <c r="F37" s="87">
        <f>SUM(I37:N37)</f>
        <v>288</v>
      </c>
      <c r="G37" s="77">
        <v>0</v>
      </c>
      <c r="H37" s="35">
        <v>288</v>
      </c>
      <c r="I37" s="35">
        <v>0</v>
      </c>
      <c r="J37" s="35">
        <v>72</v>
      </c>
      <c r="K37" s="35">
        <v>108</v>
      </c>
      <c r="L37" s="35">
        <v>72</v>
      </c>
      <c r="M37" s="35">
        <v>36</v>
      </c>
      <c r="N37" s="77">
        <v>0</v>
      </c>
    </row>
    <row r="38" spans="1:14" ht="27.75" customHeight="1">
      <c r="A38" s="36" t="s">
        <v>28</v>
      </c>
      <c r="B38" s="36" t="s">
        <v>1</v>
      </c>
      <c r="C38" s="77" t="s">
        <v>48</v>
      </c>
      <c r="D38" s="55">
        <f t="shared" si="0"/>
        <v>504</v>
      </c>
      <c r="E38" s="35">
        <v>0</v>
      </c>
      <c r="F38" s="87">
        <f>SUM(I38:N38)</f>
        <v>504</v>
      </c>
      <c r="G38" s="77">
        <v>0</v>
      </c>
      <c r="H38" s="35">
        <v>504</v>
      </c>
      <c r="I38" s="35">
        <v>0</v>
      </c>
      <c r="J38" s="35">
        <v>0</v>
      </c>
      <c r="K38" s="69">
        <v>0</v>
      </c>
      <c r="L38" s="35">
        <v>144</v>
      </c>
      <c r="M38" s="35">
        <v>360</v>
      </c>
      <c r="N38" s="77">
        <v>0</v>
      </c>
    </row>
    <row r="39" spans="1:14" ht="63" customHeight="1">
      <c r="A39" s="84" t="s">
        <v>29</v>
      </c>
      <c r="B39" s="79" t="s">
        <v>108</v>
      </c>
      <c r="C39" s="76" t="s">
        <v>97</v>
      </c>
      <c r="D39" s="57">
        <f t="shared" si="0"/>
        <v>612</v>
      </c>
      <c r="E39" s="76">
        <f aca="true" t="shared" si="5" ref="E39:M39">E40+E41+E42</f>
        <v>36</v>
      </c>
      <c r="F39" s="76">
        <f t="shared" si="5"/>
        <v>576</v>
      </c>
      <c r="G39" s="76">
        <f>G40+G41+G42</f>
        <v>36</v>
      </c>
      <c r="H39" s="76">
        <f t="shared" si="5"/>
        <v>540</v>
      </c>
      <c r="I39" s="76">
        <f t="shared" si="5"/>
        <v>0</v>
      </c>
      <c r="J39" s="76">
        <f t="shared" si="5"/>
        <v>0</v>
      </c>
      <c r="K39" s="76">
        <f t="shared" si="5"/>
        <v>0</v>
      </c>
      <c r="L39" s="76">
        <f t="shared" si="5"/>
        <v>0</v>
      </c>
      <c r="M39" s="76">
        <f t="shared" si="5"/>
        <v>76</v>
      </c>
      <c r="N39" s="76">
        <f>N40+N41+N42</f>
        <v>500</v>
      </c>
    </row>
    <row r="40" spans="1:14" ht="47.25">
      <c r="A40" s="63" t="s">
        <v>70</v>
      </c>
      <c r="B40" s="64" t="s">
        <v>109</v>
      </c>
      <c r="C40" s="56" t="s">
        <v>97</v>
      </c>
      <c r="D40" s="55">
        <f t="shared" si="0"/>
        <v>108</v>
      </c>
      <c r="E40" s="69">
        <v>36</v>
      </c>
      <c r="F40" s="87">
        <f>SUM(I40:N40)</f>
        <v>72</v>
      </c>
      <c r="G40" s="69">
        <v>36</v>
      </c>
      <c r="H40" s="69">
        <v>36</v>
      </c>
      <c r="I40" s="70">
        <v>0</v>
      </c>
      <c r="J40" s="69">
        <v>0</v>
      </c>
      <c r="K40" s="70">
        <v>0</v>
      </c>
      <c r="L40" s="69">
        <v>0</v>
      </c>
      <c r="M40" s="69">
        <v>40</v>
      </c>
      <c r="N40" s="70">
        <v>32</v>
      </c>
    </row>
    <row r="41" spans="1:14" ht="23.25" customHeight="1">
      <c r="A41" s="36" t="s">
        <v>30</v>
      </c>
      <c r="B41" s="36" t="s">
        <v>0</v>
      </c>
      <c r="C41" s="77" t="s">
        <v>51</v>
      </c>
      <c r="D41" s="55">
        <f t="shared" si="0"/>
        <v>144</v>
      </c>
      <c r="E41" s="35">
        <v>0</v>
      </c>
      <c r="F41" s="87">
        <f>SUM(I41:N41)</f>
        <v>144</v>
      </c>
      <c r="G41" s="77">
        <v>0</v>
      </c>
      <c r="H41" s="77">
        <v>144</v>
      </c>
      <c r="I41" s="35">
        <v>0</v>
      </c>
      <c r="J41" s="35">
        <v>0</v>
      </c>
      <c r="K41" s="35">
        <v>0</v>
      </c>
      <c r="L41" s="35">
        <v>0</v>
      </c>
      <c r="M41" s="35">
        <v>36</v>
      </c>
      <c r="N41" s="67">
        <v>108</v>
      </c>
    </row>
    <row r="42" spans="1:18" ht="17.25" customHeight="1">
      <c r="A42" s="78" t="s">
        <v>31</v>
      </c>
      <c r="B42" s="78" t="s">
        <v>1</v>
      </c>
      <c r="C42" s="77" t="s">
        <v>51</v>
      </c>
      <c r="D42" s="55">
        <f t="shared" si="0"/>
        <v>360</v>
      </c>
      <c r="E42" s="77">
        <v>0</v>
      </c>
      <c r="F42" s="87">
        <f>SUM(I42:N42)</f>
        <v>360</v>
      </c>
      <c r="G42" s="77">
        <v>0</v>
      </c>
      <c r="H42" s="77">
        <v>360</v>
      </c>
      <c r="I42" s="75">
        <v>0</v>
      </c>
      <c r="J42" s="77">
        <v>0</v>
      </c>
      <c r="K42" s="75">
        <v>0</v>
      </c>
      <c r="L42" s="75">
        <v>0</v>
      </c>
      <c r="M42" s="77">
        <v>0</v>
      </c>
      <c r="N42" s="83">
        <v>360</v>
      </c>
      <c r="R42" s="22"/>
    </row>
    <row r="43" spans="1:14" ht="40.5" customHeight="1">
      <c r="A43" s="76" t="s">
        <v>32</v>
      </c>
      <c r="B43" s="79" t="s">
        <v>112</v>
      </c>
      <c r="C43" s="76" t="s">
        <v>141</v>
      </c>
      <c r="D43" s="57">
        <f t="shared" si="0"/>
        <v>230</v>
      </c>
      <c r="E43" s="76">
        <f aca="true" t="shared" si="6" ref="E43:M43">E44+E45+E46+E47</f>
        <v>36</v>
      </c>
      <c r="F43" s="76">
        <f t="shared" si="6"/>
        <v>194</v>
      </c>
      <c r="G43" s="76">
        <f>G44+G45+G46+G47</f>
        <v>43</v>
      </c>
      <c r="H43" s="76">
        <f t="shared" si="6"/>
        <v>151</v>
      </c>
      <c r="I43" s="76">
        <f t="shared" si="6"/>
        <v>0</v>
      </c>
      <c r="J43" s="76">
        <f t="shared" si="6"/>
        <v>0</v>
      </c>
      <c r="K43" s="76">
        <f t="shared" si="6"/>
        <v>0</v>
      </c>
      <c r="L43" s="76">
        <f t="shared" si="6"/>
        <v>0</v>
      </c>
      <c r="M43" s="76">
        <f t="shared" si="6"/>
        <v>0</v>
      </c>
      <c r="N43" s="76">
        <f>N44+N45+N46+N47</f>
        <v>194</v>
      </c>
    </row>
    <row r="44" spans="1:14" ht="50.25" customHeight="1">
      <c r="A44" s="78" t="s">
        <v>71</v>
      </c>
      <c r="B44" s="78" t="s">
        <v>111</v>
      </c>
      <c r="C44" s="77" t="s">
        <v>97</v>
      </c>
      <c r="D44" s="55">
        <f t="shared" si="0"/>
        <v>68</v>
      </c>
      <c r="E44" s="77">
        <v>18</v>
      </c>
      <c r="F44" s="87">
        <f>SUM(I44:N44)</f>
        <v>50</v>
      </c>
      <c r="G44" s="77">
        <v>25</v>
      </c>
      <c r="H44" s="77">
        <v>25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69">
        <v>50</v>
      </c>
    </row>
    <row r="45" spans="1:14" ht="21.75" customHeight="1">
      <c r="A45" s="64" t="s">
        <v>113</v>
      </c>
      <c r="B45" s="64" t="s">
        <v>110</v>
      </c>
      <c r="C45" s="85" t="s">
        <v>97</v>
      </c>
      <c r="D45" s="55">
        <f t="shared" si="0"/>
        <v>54</v>
      </c>
      <c r="E45" s="62">
        <v>18</v>
      </c>
      <c r="F45" s="87">
        <f>SUM(I45:N45)</f>
        <v>36</v>
      </c>
      <c r="G45" s="85">
        <v>18</v>
      </c>
      <c r="H45" s="60">
        <v>18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71">
        <v>36</v>
      </c>
    </row>
    <row r="46" spans="1:14" ht="23.25" customHeight="1">
      <c r="A46" s="36" t="s">
        <v>33</v>
      </c>
      <c r="B46" s="36" t="s">
        <v>0</v>
      </c>
      <c r="C46" s="77" t="s">
        <v>51</v>
      </c>
      <c r="D46" s="55">
        <f t="shared" si="0"/>
        <v>72</v>
      </c>
      <c r="E46" s="35">
        <v>0</v>
      </c>
      <c r="F46" s="87">
        <f>SUM(I46:N46)</f>
        <v>72</v>
      </c>
      <c r="G46" s="77">
        <v>0</v>
      </c>
      <c r="H46" s="35">
        <v>72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67">
        <v>72</v>
      </c>
    </row>
    <row r="47" spans="1:14" ht="21" customHeight="1">
      <c r="A47" s="36" t="s">
        <v>34</v>
      </c>
      <c r="B47" s="36" t="s">
        <v>1</v>
      </c>
      <c r="C47" s="77" t="s">
        <v>51</v>
      </c>
      <c r="D47" s="55">
        <f t="shared" si="0"/>
        <v>36</v>
      </c>
      <c r="E47" s="35">
        <v>0</v>
      </c>
      <c r="F47" s="87">
        <f>SUM(I47:N47)</f>
        <v>36</v>
      </c>
      <c r="G47" s="77">
        <v>0</v>
      </c>
      <c r="H47" s="35">
        <v>36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67">
        <v>36</v>
      </c>
    </row>
    <row r="48" spans="1:14" ht="27" customHeight="1">
      <c r="A48" s="76" t="s">
        <v>114</v>
      </c>
      <c r="B48" s="79" t="s">
        <v>115</v>
      </c>
      <c r="C48" s="76" t="s">
        <v>141</v>
      </c>
      <c r="D48" s="57">
        <f t="shared" si="0"/>
        <v>164</v>
      </c>
      <c r="E48" s="76">
        <f aca="true" t="shared" si="7" ref="E48:M48">E49+E50+E51+E52+E54</f>
        <v>20</v>
      </c>
      <c r="F48" s="76">
        <f t="shared" si="7"/>
        <v>144</v>
      </c>
      <c r="G48" s="76">
        <f>G49+G50+G51+G52+G54</f>
        <v>72</v>
      </c>
      <c r="H48" s="76">
        <f t="shared" si="7"/>
        <v>72</v>
      </c>
      <c r="I48" s="76">
        <f t="shared" si="7"/>
        <v>0</v>
      </c>
      <c r="J48" s="76">
        <f t="shared" si="7"/>
        <v>0</v>
      </c>
      <c r="K48" s="76">
        <f t="shared" si="7"/>
        <v>0</v>
      </c>
      <c r="L48" s="76">
        <f t="shared" si="7"/>
        <v>0</v>
      </c>
      <c r="M48" s="76">
        <f t="shared" si="7"/>
        <v>108</v>
      </c>
      <c r="N48" s="76">
        <f>N49+N50+N51+N52+N54</f>
        <v>36</v>
      </c>
    </row>
    <row r="49" spans="1:14" ht="37.5" customHeight="1">
      <c r="A49" s="78" t="s">
        <v>117</v>
      </c>
      <c r="B49" s="78" t="s">
        <v>116</v>
      </c>
      <c r="C49" s="109" t="s">
        <v>140</v>
      </c>
      <c r="D49" s="55">
        <f t="shared" si="0"/>
        <v>100</v>
      </c>
      <c r="E49" s="77">
        <v>20</v>
      </c>
      <c r="F49" s="87">
        <f>SUM(I49:N49)</f>
        <v>80</v>
      </c>
      <c r="G49" s="77">
        <v>60</v>
      </c>
      <c r="H49" s="77">
        <v>20</v>
      </c>
      <c r="I49" s="77">
        <v>0</v>
      </c>
      <c r="J49" s="77">
        <v>0</v>
      </c>
      <c r="K49" s="77">
        <v>0</v>
      </c>
      <c r="L49" s="77">
        <v>0</v>
      </c>
      <c r="M49" s="77">
        <v>80</v>
      </c>
      <c r="N49" s="69">
        <v>0</v>
      </c>
    </row>
    <row r="50" spans="1:14" ht="33" customHeight="1" thickBot="1">
      <c r="A50" s="65" t="s">
        <v>130</v>
      </c>
      <c r="B50" s="74" t="s">
        <v>132</v>
      </c>
      <c r="C50" s="110"/>
      <c r="D50" s="55">
        <f t="shared" si="0"/>
        <v>12</v>
      </c>
      <c r="E50" s="77">
        <v>0</v>
      </c>
      <c r="F50" s="87">
        <f>SUM(I50:N50)</f>
        <v>12</v>
      </c>
      <c r="G50" s="85">
        <v>4</v>
      </c>
      <c r="H50" s="66">
        <v>8</v>
      </c>
      <c r="I50" s="66">
        <v>0</v>
      </c>
      <c r="J50" s="66">
        <v>0</v>
      </c>
      <c r="K50" s="66">
        <v>0</v>
      </c>
      <c r="L50" s="66">
        <v>0</v>
      </c>
      <c r="M50" s="66">
        <v>12</v>
      </c>
      <c r="N50" s="71">
        <v>0</v>
      </c>
    </row>
    <row r="51" spans="1:14" ht="33.75" customHeight="1" thickBot="1">
      <c r="A51" s="65" t="s">
        <v>131</v>
      </c>
      <c r="B51" s="74" t="s">
        <v>133</v>
      </c>
      <c r="C51" s="111"/>
      <c r="D51" s="55">
        <f t="shared" si="0"/>
        <v>16</v>
      </c>
      <c r="E51" s="85">
        <v>0</v>
      </c>
      <c r="F51" s="87">
        <f>SUM(I51:N51)</f>
        <v>16</v>
      </c>
      <c r="G51" s="85">
        <v>8</v>
      </c>
      <c r="H51" s="66">
        <v>8</v>
      </c>
      <c r="I51" s="66">
        <v>0</v>
      </c>
      <c r="J51" s="66">
        <v>0</v>
      </c>
      <c r="K51" s="66">
        <v>0</v>
      </c>
      <c r="L51" s="66">
        <v>0</v>
      </c>
      <c r="M51" s="66">
        <v>16</v>
      </c>
      <c r="N51" s="71">
        <v>0</v>
      </c>
    </row>
    <row r="52" spans="1:14" ht="18" customHeight="1">
      <c r="A52" s="64" t="s">
        <v>118</v>
      </c>
      <c r="B52" s="64" t="s">
        <v>0</v>
      </c>
      <c r="C52" s="109" t="s">
        <v>142</v>
      </c>
      <c r="D52" s="55">
        <f t="shared" si="0"/>
        <v>36</v>
      </c>
      <c r="E52" s="62">
        <v>0</v>
      </c>
      <c r="F52" s="87">
        <f>SUM(I52:N52)</f>
        <v>36</v>
      </c>
      <c r="G52" s="77">
        <v>0</v>
      </c>
      <c r="H52" s="62">
        <v>36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7">
        <v>36</v>
      </c>
    </row>
    <row r="53" spans="1:14" ht="33.75" customHeight="1" hidden="1" thickBot="1" thickTop="1">
      <c r="A53" s="64" t="s">
        <v>34</v>
      </c>
      <c r="B53" s="64" t="s">
        <v>1</v>
      </c>
      <c r="C53" s="110"/>
      <c r="D53" s="55">
        <f t="shared" si="0"/>
        <v>216</v>
      </c>
      <c r="E53" s="62">
        <v>0</v>
      </c>
      <c r="F53" s="87">
        <f aca="true" t="shared" si="8" ref="F53:F58">SUM(I53:N53)</f>
        <v>216</v>
      </c>
      <c r="G53" s="77"/>
      <c r="H53" s="62"/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216</v>
      </c>
    </row>
    <row r="54" spans="1:14" ht="29.25" customHeight="1">
      <c r="A54" s="64" t="s">
        <v>119</v>
      </c>
      <c r="B54" s="64" t="s">
        <v>1</v>
      </c>
      <c r="C54" s="111"/>
      <c r="D54" s="55">
        <f t="shared" si="0"/>
        <v>0</v>
      </c>
      <c r="E54" s="62">
        <v>0</v>
      </c>
      <c r="F54" s="87">
        <f t="shared" si="8"/>
        <v>0</v>
      </c>
      <c r="G54" s="77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</row>
    <row r="55" spans="1:14" ht="26.25" customHeight="1">
      <c r="A55" s="65" t="s">
        <v>35</v>
      </c>
      <c r="B55" s="65" t="s">
        <v>19</v>
      </c>
      <c r="C55" s="77" t="s">
        <v>51</v>
      </c>
      <c r="D55" s="55">
        <f t="shared" si="0"/>
        <v>80</v>
      </c>
      <c r="E55" s="67">
        <v>40</v>
      </c>
      <c r="F55" s="87">
        <f t="shared" si="8"/>
        <v>40</v>
      </c>
      <c r="G55" s="77">
        <v>0</v>
      </c>
      <c r="H55" s="67">
        <v>40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40</v>
      </c>
    </row>
    <row r="56" spans="1:17" ht="34.5" customHeight="1">
      <c r="A56" s="15"/>
      <c r="B56" s="21" t="s">
        <v>39</v>
      </c>
      <c r="C56" s="19"/>
      <c r="D56" s="3">
        <f t="shared" si="0"/>
        <v>5797</v>
      </c>
      <c r="E56" s="20">
        <f aca="true" t="shared" si="9" ref="E56:M56">E8+E25+E33+E57+E58</f>
        <v>1335</v>
      </c>
      <c r="F56" s="20">
        <f t="shared" si="9"/>
        <v>4462</v>
      </c>
      <c r="G56" s="20">
        <f t="shared" si="9"/>
        <v>1765</v>
      </c>
      <c r="H56" s="20">
        <f t="shared" si="9"/>
        <v>2449</v>
      </c>
      <c r="I56" s="20">
        <f t="shared" si="9"/>
        <v>612</v>
      </c>
      <c r="J56" s="20">
        <f t="shared" si="9"/>
        <v>864</v>
      </c>
      <c r="K56" s="20">
        <f t="shared" si="9"/>
        <v>612</v>
      </c>
      <c r="L56" s="20">
        <f t="shared" si="9"/>
        <v>864</v>
      </c>
      <c r="M56" s="20">
        <f t="shared" si="9"/>
        <v>612</v>
      </c>
      <c r="N56" s="20">
        <v>862</v>
      </c>
      <c r="O56" s="58"/>
      <c r="Q56" s="48"/>
    </row>
    <row r="57" spans="1:14" ht="34.5" customHeight="1">
      <c r="A57" s="6" t="s">
        <v>63</v>
      </c>
      <c r="B57" s="14" t="s">
        <v>2</v>
      </c>
      <c r="C57" s="3"/>
      <c r="D57" s="6"/>
      <c r="E57" s="6"/>
      <c r="F57" s="18">
        <f t="shared" si="8"/>
        <v>180</v>
      </c>
      <c r="G57" s="6"/>
      <c r="H57" s="6"/>
      <c r="I57" s="6">
        <v>0</v>
      </c>
      <c r="J57" s="6">
        <v>0</v>
      </c>
      <c r="K57" s="6">
        <v>36</v>
      </c>
      <c r="L57" s="6">
        <v>108</v>
      </c>
      <c r="M57" s="6">
        <v>0</v>
      </c>
      <c r="N57" s="6">
        <v>36</v>
      </c>
    </row>
    <row r="58" spans="1:14" ht="15.75">
      <c r="A58" s="6" t="s">
        <v>64</v>
      </c>
      <c r="B58" s="14" t="s">
        <v>69</v>
      </c>
      <c r="C58" s="3"/>
      <c r="D58" s="6"/>
      <c r="E58" s="6"/>
      <c r="F58" s="18">
        <f t="shared" si="8"/>
        <v>72</v>
      </c>
      <c r="G58" s="6"/>
      <c r="H58" s="6"/>
      <c r="I58" s="6"/>
      <c r="J58" s="6"/>
      <c r="K58" s="6"/>
      <c r="L58" s="6"/>
      <c r="M58" s="6"/>
      <c r="N58" s="6">
        <v>72</v>
      </c>
    </row>
    <row r="59" spans="1:15" ht="68.25" customHeight="1" thickBot="1">
      <c r="A59" s="121" t="s">
        <v>67</v>
      </c>
      <c r="B59" s="121"/>
      <c r="C59" s="121"/>
      <c r="D59" s="121"/>
      <c r="E59" s="121"/>
      <c r="F59" s="134" t="s">
        <v>6</v>
      </c>
      <c r="G59" s="113" t="s">
        <v>46</v>
      </c>
      <c r="H59" s="114"/>
      <c r="I59" s="90">
        <f>I56-I60-I61</f>
        <v>612</v>
      </c>
      <c r="J59" s="90">
        <f>J56-J60-J61</f>
        <v>792</v>
      </c>
      <c r="K59" s="90">
        <f>K56-K60-K61</f>
        <v>504</v>
      </c>
      <c r="L59" s="90">
        <f>L56-L60-L61</f>
        <v>648</v>
      </c>
      <c r="M59" s="90">
        <f>M56-M60-M61</f>
        <v>180</v>
      </c>
      <c r="N59" s="90">
        <f>N56-N60-N61</f>
        <v>358</v>
      </c>
      <c r="O59" s="58"/>
    </row>
    <row r="60" spans="1:14" ht="52.5" customHeight="1" thickBot="1" thickTop="1">
      <c r="A60" s="122" t="s">
        <v>143</v>
      </c>
      <c r="B60" s="122"/>
      <c r="C60" s="122"/>
      <c r="D60" s="122"/>
      <c r="E60" s="122"/>
      <c r="F60" s="135"/>
      <c r="G60" s="115" t="s">
        <v>36</v>
      </c>
      <c r="H60" s="116"/>
      <c r="I60" s="5">
        <f>I37+I41+I52</f>
        <v>0</v>
      </c>
      <c r="J60" s="5">
        <f>J37+J41+J52</f>
        <v>72</v>
      </c>
      <c r="K60" s="5">
        <f>K37+K41+K52</f>
        <v>108</v>
      </c>
      <c r="L60" s="5">
        <f>L37+L41+L52</f>
        <v>72</v>
      </c>
      <c r="M60" s="5">
        <f>M37+M41+M52</f>
        <v>72</v>
      </c>
      <c r="N60" s="5">
        <f>N37+N41+N52</f>
        <v>144</v>
      </c>
    </row>
    <row r="61" spans="1:14" ht="65.25" customHeight="1" thickBot="1" thickTop="1">
      <c r="A61" s="139" t="s">
        <v>144</v>
      </c>
      <c r="B61" s="139"/>
      <c r="C61" s="139"/>
      <c r="D61" s="139"/>
      <c r="E61" s="140"/>
      <c r="F61" s="135"/>
      <c r="G61" s="115" t="s">
        <v>37</v>
      </c>
      <c r="H61" s="116"/>
      <c r="I61" s="7">
        <f>I38+I42+I54</f>
        <v>0</v>
      </c>
      <c r="J61" s="7">
        <f>J38+J42+J54</f>
        <v>0</v>
      </c>
      <c r="K61" s="7">
        <f>K38+K42+K54</f>
        <v>0</v>
      </c>
      <c r="L61" s="7">
        <f>L38+L42+L54</f>
        <v>144</v>
      </c>
      <c r="M61" s="7">
        <f>M38+M42+M54</f>
        <v>360</v>
      </c>
      <c r="N61" s="7">
        <f>N38+N42+N54</f>
        <v>360</v>
      </c>
    </row>
    <row r="62" spans="1:14" ht="17.25" customHeight="1" thickBot="1" thickTop="1">
      <c r="A62" s="122"/>
      <c r="B62" s="122"/>
      <c r="C62" s="122"/>
      <c r="D62" s="122"/>
      <c r="E62" s="122"/>
      <c r="F62" s="135"/>
      <c r="G62" s="117" t="s">
        <v>77</v>
      </c>
      <c r="H62" s="118"/>
      <c r="I62" s="106">
        <v>0</v>
      </c>
      <c r="J62" s="106">
        <v>1</v>
      </c>
      <c r="K62" s="106">
        <v>1</v>
      </c>
      <c r="L62" s="106">
        <v>4</v>
      </c>
      <c r="M62" s="106">
        <v>0</v>
      </c>
      <c r="N62" s="106">
        <v>3</v>
      </c>
    </row>
    <row r="63" spans="1:14" ht="17.25" thickBot="1" thickTop="1">
      <c r="A63" s="123"/>
      <c r="B63" s="123"/>
      <c r="C63" s="123"/>
      <c r="D63" s="37"/>
      <c r="E63" s="37"/>
      <c r="F63" s="135"/>
      <c r="G63" s="119"/>
      <c r="H63" s="120"/>
      <c r="I63" s="107"/>
      <c r="J63" s="107"/>
      <c r="K63" s="107"/>
      <c r="L63" s="107"/>
      <c r="M63" s="107"/>
      <c r="N63" s="108"/>
    </row>
    <row r="64" spans="1:14" ht="55.5" customHeight="1" thickBot="1" thickTop="1">
      <c r="A64" s="8"/>
      <c r="B64" s="8"/>
      <c r="C64" s="37"/>
      <c r="D64" s="8"/>
      <c r="E64" s="37"/>
      <c r="F64" s="135"/>
      <c r="G64" s="137" t="s">
        <v>78</v>
      </c>
      <c r="H64" s="138"/>
      <c r="I64" s="9">
        <v>1</v>
      </c>
      <c r="J64" s="9">
        <v>5</v>
      </c>
      <c r="K64" s="9">
        <v>1</v>
      </c>
      <c r="L64" s="9">
        <v>5</v>
      </c>
      <c r="M64" s="9">
        <v>4</v>
      </c>
      <c r="N64" s="9">
        <v>6</v>
      </c>
    </row>
    <row r="65" spans="1:14" ht="20.25" thickBot="1" thickTop="1">
      <c r="A65" s="28"/>
      <c r="B65" s="46"/>
      <c r="C65" s="133"/>
      <c r="D65" s="133"/>
      <c r="E65" s="47"/>
      <c r="F65" s="136"/>
      <c r="G65" s="113" t="s">
        <v>38</v>
      </c>
      <c r="H65" s="114"/>
      <c r="I65" s="5">
        <v>1</v>
      </c>
      <c r="J65" s="5">
        <v>1</v>
      </c>
      <c r="K65" s="5">
        <v>1</v>
      </c>
      <c r="L65" s="5"/>
      <c r="M65" s="5"/>
      <c r="N65" s="5"/>
    </row>
    <row r="66" ht="15.75" thickTop="1"/>
  </sheetData>
  <sheetProtection/>
  <mergeCells count="37">
    <mergeCell ref="C65:D65"/>
    <mergeCell ref="F59:F65"/>
    <mergeCell ref="I62:I63"/>
    <mergeCell ref="J62:J63"/>
    <mergeCell ref="L62:L63"/>
    <mergeCell ref="G64:H64"/>
    <mergeCell ref="G65:H65"/>
    <mergeCell ref="A61:E61"/>
    <mergeCell ref="A1:N1"/>
    <mergeCell ref="D3:H3"/>
    <mergeCell ref="F4:H4"/>
    <mergeCell ref="H5:H6"/>
    <mergeCell ref="B3:B6"/>
    <mergeCell ref="C3:C6"/>
    <mergeCell ref="D4:D6"/>
    <mergeCell ref="E4:E6"/>
    <mergeCell ref="F5:F6"/>
    <mergeCell ref="I4:J4"/>
    <mergeCell ref="I3:N3"/>
    <mergeCell ref="M4:N4"/>
    <mergeCell ref="K4:L4"/>
    <mergeCell ref="A2:N2"/>
    <mergeCell ref="A3:A6"/>
    <mergeCell ref="M62:M63"/>
    <mergeCell ref="K62:K63"/>
    <mergeCell ref="N62:N63"/>
    <mergeCell ref="C49:C51"/>
    <mergeCell ref="G5:G6"/>
    <mergeCell ref="C52:C54"/>
    <mergeCell ref="G59:H59"/>
    <mergeCell ref="G60:H60"/>
    <mergeCell ref="G61:H61"/>
    <mergeCell ref="G62:H63"/>
    <mergeCell ref="A59:E59"/>
    <mergeCell ref="A62:E62"/>
    <mergeCell ref="A63:C63"/>
    <mergeCell ref="A60:E60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"/>
  <sheetViews>
    <sheetView zoomScalePageLayoutView="0" workbookViewId="0" topLeftCell="A7">
      <selection activeCell="A36" sqref="A36"/>
    </sheetView>
  </sheetViews>
  <sheetFormatPr defaultColWidth="8.796875" defaultRowHeight="13.5" customHeight="1"/>
  <cols>
    <col min="1" max="1" width="4.5" style="91" customWidth="1"/>
    <col min="2" max="2" width="2" style="91" customWidth="1"/>
    <col min="3" max="3" width="6.3984375" style="91" customWidth="1"/>
    <col min="4" max="4" width="6" style="91" customWidth="1"/>
    <col min="5" max="48" width="2" style="91" customWidth="1"/>
    <col min="49" max="16384" width="8.796875" style="91" customWidth="1"/>
  </cols>
  <sheetData>
    <row r="1" spans="10:31" ht="21" customHeight="1">
      <c r="J1" s="92" t="s">
        <v>145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48" ht="13.5" customHeight="1">
      <c r="A2" s="143" t="s">
        <v>146</v>
      </c>
      <c r="B2" s="143"/>
      <c r="C2" s="143"/>
      <c r="D2" s="143"/>
      <c r="E2" s="143"/>
      <c r="F2" s="143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5" t="s">
        <v>147</v>
      </c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</row>
    <row r="3" spans="1:48" ht="22.5" customHeight="1">
      <c r="A3" s="146" t="s">
        <v>148</v>
      </c>
      <c r="B3" s="146"/>
      <c r="C3" s="146"/>
      <c r="D3" s="146"/>
      <c r="E3" s="146"/>
      <c r="F3" s="146"/>
      <c r="G3" s="146"/>
      <c r="H3" s="94"/>
      <c r="I3" s="94"/>
      <c r="AF3" s="147" t="s">
        <v>149</v>
      </c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</row>
    <row r="4" spans="1:48" ht="13.5" customHeight="1">
      <c r="A4" s="95"/>
      <c r="B4" s="95"/>
      <c r="C4" s="95"/>
      <c r="D4" s="95"/>
      <c r="E4" s="95"/>
      <c r="F4" s="95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  <c r="AS4" s="97"/>
      <c r="AT4" s="96"/>
      <c r="AU4" s="97"/>
      <c r="AV4" s="97"/>
    </row>
    <row r="5" spans="1:48" ht="23.25" customHeight="1">
      <c r="A5" s="146" t="s">
        <v>182</v>
      </c>
      <c r="B5" s="146"/>
      <c r="C5" s="146"/>
      <c r="D5" s="146"/>
      <c r="E5" s="146"/>
      <c r="F5" s="146"/>
      <c r="AF5" s="147" t="s">
        <v>150</v>
      </c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</row>
    <row r="6" spans="1:48" ht="8.2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</row>
    <row r="7" spans="1:48" ht="8.25" customHeigh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8"/>
      <c r="AF7" s="151" t="s">
        <v>183</v>
      </c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</row>
    <row r="8" spans="1:48" ht="8.2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</row>
    <row r="9" spans="1:48" ht="38.25" customHeight="1">
      <c r="A9" s="152" t="s">
        <v>151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</row>
    <row r="10" spans="1:48" ht="13.5" customHeight="1">
      <c r="A10" s="153" t="s">
        <v>152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</row>
    <row r="11" spans="1:48" ht="30.75" customHeight="1">
      <c r="A11" s="141" t="s">
        <v>153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</row>
    <row r="12" spans="1:48" ht="18.75" customHeight="1">
      <c r="A12" s="154" t="s">
        <v>154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</row>
    <row r="13" spans="1:48" ht="26.25" customHeight="1">
      <c r="A13" s="155" t="s">
        <v>155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</row>
    <row r="14" spans="1:48" ht="17.25" customHeight="1">
      <c r="A14" s="156" t="s">
        <v>156</v>
      </c>
      <c r="B14" s="156"/>
      <c r="C14" s="156"/>
      <c r="D14" s="156"/>
      <c r="E14" s="156"/>
      <c r="F14" s="98"/>
      <c r="G14" s="156" t="s">
        <v>157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48" ht="19.5" customHeight="1">
      <c r="A15" s="157" t="s">
        <v>158</v>
      </c>
      <c r="B15" s="157"/>
      <c r="C15" s="157"/>
      <c r="D15" s="157"/>
      <c r="E15" s="157"/>
      <c r="F15" s="157"/>
      <c r="G15" s="157" t="s">
        <v>159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99"/>
    </row>
    <row r="16" spans="1:48" ht="19.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P16" s="159" t="s">
        <v>160</v>
      </c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</row>
    <row r="17" spans="1:48" ht="18" customHeight="1">
      <c r="A17" s="100"/>
      <c r="E17" s="101"/>
      <c r="O17" s="102"/>
      <c r="P17" s="160" t="s">
        <v>161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</row>
    <row r="18" spans="1:9" ht="13.5" customHeight="1">
      <c r="A18" s="160"/>
      <c r="B18" s="160"/>
      <c r="C18" s="160"/>
      <c r="D18" s="160"/>
      <c r="E18" s="160"/>
      <c r="F18" s="160"/>
      <c r="G18" s="160"/>
      <c r="H18" s="160"/>
      <c r="I18" s="160"/>
    </row>
    <row r="19" spans="1:48" ht="15" customHeight="1">
      <c r="A19" s="161" t="s">
        <v>162</v>
      </c>
      <c r="B19" s="161"/>
      <c r="C19" s="161"/>
      <c r="D19" s="161"/>
      <c r="E19" s="161"/>
      <c r="F19" s="161"/>
      <c r="G19" s="162" t="s">
        <v>163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</row>
    <row r="20" spans="1:48" ht="13.5" customHeight="1" hidden="1">
      <c r="A20" s="103"/>
      <c r="G20" s="162" t="s">
        <v>164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</row>
    <row r="21" spans="1:48" ht="13.5" customHeight="1" hidden="1">
      <c r="A21" s="103"/>
      <c r="G21" s="162" t="s">
        <v>165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</row>
    <row r="22" spans="1:48" ht="13.5" customHeight="1" hidden="1">
      <c r="A22" s="103"/>
      <c r="G22" s="162" t="s">
        <v>166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</row>
    <row r="23" spans="1:48" ht="13.5" customHeight="1" hidden="1">
      <c r="A23" s="103"/>
      <c r="G23" s="162" t="s">
        <v>167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</row>
    <row r="24" spans="1:48" ht="13.5" customHeight="1" hidden="1">
      <c r="A24" s="103"/>
      <c r="G24" s="162" t="s">
        <v>168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</row>
    <row r="25" spans="1:48" ht="13.5" customHeight="1" hidden="1">
      <c r="A25" s="103"/>
      <c r="G25" s="162" t="s">
        <v>169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</row>
    <row r="26" spans="1:48" ht="13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00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9"/>
      <c r="AS26" s="99"/>
      <c r="AT26" s="98"/>
      <c r="AU26" s="99"/>
      <c r="AV26" s="99"/>
    </row>
    <row r="27" spans="1:48" ht="17.25" customHeight="1">
      <c r="A27" s="158" t="s">
        <v>170</v>
      </c>
      <c r="B27" s="158"/>
      <c r="C27" s="158"/>
      <c r="D27" s="158"/>
      <c r="E27" s="158"/>
      <c r="F27" s="158"/>
      <c r="G27" s="163" t="s">
        <v>171</v>
      </c>
      <c r="H27" s="163"/>
      <c r="I27" s="163"/>
      <c r="J27" s="163"/>
      <c r="K27" s="163"/>
      <c r="L27" s="163"/>
      <c r="M27" s="163"/>
      <c r="N27" s="163"/>
      <c r="O27" s="98"/>
      <c r="P27" s="158" t="s">
        <v>172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63" t="s">
        <v>173</v>
      </c>
      <c r="AD27" s="163"/>
      <c r="AE27" s="163"/>
      <c r="AF27" s="163"/>
      <c r="AG27" s="163"/>
      <c r="AH27" s="98"/>
      <c r="AI27" s="158" t="s">
        <v>174</v>
      </c>
      <c r="AJ27" s="158"/>
      <c r="AK27" s="158"/>
      <c r="AL27" s="158"/>
      <c r="AM27" s="158"/>
      <c r="AN27" s="158"/>
      <c r="AO27" s="158"/>
      <c r="AP27" s="158"/>
      <c r="AQ27" s="158"/>
      <c r="AR27" s="158"/>
      <c r="AS27" s="163">
        <v>2022</v>
      </c>
      <c r="AT27" s="163"/>
      <c r="AU27" s="163"/>
      <c r="AV27" s="163"/>
    </row>
    <row r="28" spans="1:48" ht="13.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9"/>
      <c r="AS28" s="99"/>
      <c r="AT28" s="98"/>
      <c r="AU28" s="99"/>
      <c r="AV28" s="99"/>
    </row>
    <row r="29" spans="1:48" ht="18.75" customHeight="1">
      <c r="A29" s="158" t="s">
        <v>175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</row>
    <row r="30" spans="1:48" ht="13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65" t="s">
        <v>176</v>
      </c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</row>
    <row r="31" ht="7.5" customHeight="1"/>
    <row r="32" spans="1:26" ht="13.5" customHeight="1">
      <c r="A32" s="158" t="s">
        <v>177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66" t="s">
        <v>178</v>
      </c>
      <c r="M32" s="166"/>
      <c r="N32" s="167" t="s">
        <v>179</v>
      </c>
      <c r="O32" s="167"/>
      <c r="P32" s="167"/>
      <c r="Q32" s="167"/>
      <c r="R32" s="167"/>
      <c r="S32" s="166" t="s">
        <v>180</v>
      </c>
      <c r="T32" s="166"/>
      <c r="U32" s="156" t="s">
        <v>181</v>
      </c>
      <c r="V32" s="156"/>
      <c r="W32" s="156"/>
      <c r="X32" s="156"/>
      <c r="Y32" s="156"/>
      <c r="Z32" s="156"/>
    </row>
    <row r="36" ht="13.5" customHeight="1">
      <c r="A36" s="105" t="s">
        <v>184</v>
      </c>
    </row>
  </sheetData>
  <sheetProtection/>
  <mergeCells count="45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2:AV12"/>
    <mergeCell ref="A13:AV13"/>
    <mergeCell ref="A14:E14"/>
    <mergeCell ref="G14:AV14"/>
    <mergeCell ref="A15:F15"/>
    <mergeCell ref="G15:AU15"/>
    <mergeCell ref="A11:AV11"/>
    <mergeCell ref="A2:F2"/>
    <mergeCell ref="G2:AE2"/>
    <mergeCell ref="AF2:AV2"/>
    <mergeCell ref="A3:G3"/>
    <mergeCell ref="AF3:AV3"/>
    <mergeCell ref="A5:F5"/>
    <mergeCell ref="AF5:AV5"/>
    <mergeCell ref="A6:L8"/>
    <mergeCell ref="AF6:AV6"/>
    <mergeCell ref="AF7:AV8"/>
    <mergeCell ref="A9:AV9"/>
    <mergeCell ref="A10:AV10"/>
  </mergeCells>
  <printOptions/>
  <pageMargins left="0.7" right="0.7" top="0.75" bottom="0.75" header="0.3" footer="0.3"/>
  <pageSetup fitToWidth="0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Учебная часть</dc:creator>
  <cp:keywords/>
  <dc:description/>
  <cp:lastModifiedBy>Olya</cp:lastModifiedBy>
  <cp:lastPrinted>2022-09-02T23:58:44Z</cp:lastPrinted>
  <dcterms:created xsi:type="dcterms:W3CDTF">2012-04-03T06:48:41Z</dcterms:created>
  <dcterms:modified xsi:type="dcterms:W3CDTF">2022-09-03T03:15:45Z</dcterms:modified>
  <cp:category/>
  <cp:version/>
  <cp:contentType/>
  <cp:contentStatus/>
</cp:coreProperties>
</file>