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activeTab="0"/>
  </bookViews>
  <sheets>
    <sheet name="План учебного процесса" sheetId="1" r:id="rId1"/>
    <sheet name="Лист1" sheetId="2" r:id="rId2"/>
  </sheets>
  <definedNames>
    <definedName name="Print_Area_1">#REF!</definedName>
    <definedName name="Print_Area_2">#REF!</definedName>
    <definedName name="Print_Area_3">'План учебного процесса'!$A$1:$O$76</definedName>
    <definedName name="Print_Area_4">#REF!</definedName>
    <definedName name="Print_Area_5">#REF!</definedName>
    <definedName name="_xlnm.Print_Area" localSheetId="0">'План учебного процесса'!$A$1:$O$77</definedName>
  </definedNames>
  <calcPr fullCalcOnLoad="1" refMode="R1C1"/>
</workbook>
</file>

<file path=xl/sharedStrings.xml><?xml version="1.0" encoding="utf-8"?>
<sst xmlns="http://schemas.openxmlformats.org/spreadsheetml/2006/main" count="245" uniqueCount="203">
  <si>
    <t>Учебная практика</t>
  </si>
  <si>
    <t>Производственная практика</t>
  </si>
  <si>
    <t>I курс</t>
  </si>
  <si>
    <t>II курс</t>
  </si>
  <si>
    <t>III курс</t>
  </si>
  <si>
    <t>ВСЕГО</t>
  </si>
  <si>
    <t>Индекс</t>
  </si>
  <si>
    <t>Наменование циклов, дисциплин, профессиональных модулей, МДК, практик</t>
  </si>
  <si>
    <t>Форма промежуточной аттестации</t>
  </si>
  <si>
    <t>Учебная нагрузка обучающихся (час.)</t>
  </si>
  <si>
    <t>Распределение обязательной аудиторной нагрузки по курсам и семестрам (час. в семестр)</t>
  </si>
  <si>
    <t>Максимальная</t>
  </si>
  <si>
    <t>Самостоятельная учебная работа</t>
  </si>
  <si>
    <t>Обязательная аудиторная</t>
  </si>
  <si>
    <t>всего занятий</t>
  </si>
  <si>
    <t>Общеобразовательный цикл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</si>
  <si>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</si>
  <si>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</si>
  <si>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</si>
  <si>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</si>
  <si>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ОП.00</t>
  </si>
  <si>
    <t>Безопасность жизнедеятельности</t>
  </si>
  <si>
    <t>П.00</t>
  </si>
  <si>
    <t>Профессиональный цикл</t>
  </si>
  <si>
    <t>ПМ.00</t>
  </si>
  <si>
    <t>Профессиональные модули</t>
  </si>
  <si>
    <t>ПМ.01</t>
  </si>
  <si>
    <t>УП.01</t>
  </si>
  <si>
    <t>ПП.01</t>
  </si>
  <si>
    <t>ПМ.02</t>
  </si>
  <si>
    <t>ПП.02</t>
  </si>
  <si>
    <t>учебной практики</t>
  </si>
  <si>
    <t>производственной практики</t>
  </si>
  <si>
    <t>зачетов</t>
  </si>
  <si>
    <t>Всего</t>
  </si>
  <si>
    <t xml:space="preserve">5 семестр                   </t>
  </si>
  <si>
    <t xml:space="preserve">6 семестр                      </t>
  </si>
  <si>
    <t xml:space="preserve">1 семестр                   </t>
  </si>
  <si>
    <t xml:space="preserve">2 семестр                 </t>
  </si>
  <si>
    <t xml:space="preserve">4 семестр               </t>
  </si>
  <si>
    <t xml:space="preserve">Общепрофессиональный цикл </t>
  </si>
  <si>
    <t>/-/-/-/-/ДЗ/-/</t>
  </si>
  <si>
    <t>/-/-/ДЗ/-/-/-/</t>
  </si>
  <si>
    <t>/-/ДЗ/-/-/-/-/</t>
  </si>
  <si>
    <t>/-/-/-/-/-/ДЗ/</t>
  </si>
  <si>
    <t>По выбору из обязательных предметных областей</t>
  </si>
  <si>
    <t>/-/-/-/Э/-/-/</t>
  </si>
  <si>
    <t>/-/-/-/ДЗ/-/-/</t>
  </si>
  <si>
    <t>ОП.01.</t>
  </si>
  <si>
    <t>ОП.04.</t>
  </si>
  <si>
    <t>ОП.05.</t>
  </si>
  <si>
    <t>ОП.06.</t>
  </si>
  <si>
    <t>Дополнительные учебные дисциплины</t>
  </si>
  <si>
    <r>
      <t>Консультации</t>
    </r>
    <r>
      <rPr>
        <sz val="12"/>
        <rFont val="Times New Roman"/>
        <family val="1"/>
      </rPr>
      <t xml:space="preserve"> на учебную группу  по 4 часа на 1 обучающегося в год </t>
    </r>
  </si>
  <si>
    <t>Индивидуальный проект</t>
  </si>
  <si>
    <t>Государственная итоговая аттестация</t>
  </si>
  <si>
    <t>МДК.02.01.</t>
  </si>
  <si>
    <t xml:space="preserve">Русский язык                                            </t>
  </si>
  <si>
    <t>Литература</t>
  </si>
  <si>
    <t>Математика</t>
  </si>
  <si>
    <t>экзаменов в т ч квалифик.</t>
  </si>
  <si>
    <t>дифференцированных зачетов</t>
  </si>
  <si>
    <t>3 семестр</t>
  </si>
  <si>
    <t>17 нед</t>
  </si>
  <si>
    <t>ОП.07.</t>
  </si>
  <si>
    <t xml:space="preserve">ОП.08. </t>
  </si>
  <si>
    <t>22 нед</t>
  </si>
  <si>
    <t>21 нед</t>
  </si>
  <si>
    <t xml:space="preserve">23 нед </t>
  </si>
  <si>
    <t>/-/-/-/-/-/Э/</t>
  </si>
  <si>
    <t>3Э/5ДЗ/3З</t>
  </si>
  <si>
    <t>Основы финансовой грамотности</t>
  </si>
  <si>
    <t>ПЛАН УЧЕБНОГО ПРОЦЕССА</t>
  </si>
  <si>
    <t>Общеобразовательные  учебные дисциплины</t>
  </si>
  <si>
    <t>ОП.02.</t>
  </si>
  <si>
    <t>ОП.03.</t>
  </si>
  <si>
    <t>МДК.01.01.</t>
  </si>
  <si>
    <t>МДК.01.02.</t>
  </si>
  <si>
    <t>ГИА</t>
  </si>
  <si>
    <t>Производственная практика (преддипломная)</t>
  </si>
  <si>
    <t>Теоретического обучения</t>
  </si>
  <si>
    <t>в форме 
практической 
подготовкив.т.ч. лаб. и практ.занятий</t>
  </si>
  <si>
    <t>40.02.01 Право и организация социального обеспечения, 2 г. 10 м.</t>
  </si>
  <si>
    <t>Естествознание</t>
  </si>
  <si>
    <t>Право</t>
  </si>
  <si>
    <t>ОГСЭ.00</t>
  </si>
  <si>
    <t>ОГСЭ.01</t>
  </si>
  <si>
    <t>Основы филосифии</t>
  </si>
  <si>
    <t>ОГСЭ.02</t>
  </si>
  <si>
    <t>ОГСЭ.03</t>
  </si>
  <si>
    <t>ОГСЭ.04</t>
  </si>
  <si>
    <t>ОГСЭ.05</t>
  </si>
  <si>
    <t>ЕН.00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</si>
  <si>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</si>
  <si>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</si>
  <si>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ЕН.01</t>
  </si>
  <si>
    <t>ЕН.02</t>
  </si>
  <si>
    <t>Информатика</t>
  </si>
  <si>
    <t>Теория государства и права</t>
  </si>
  <si>
    <t>Конституционное право</t>
  </si>
  <si>
    <t>Административное право</t>
  </si>
  <si>
    <t>Основы экологического права</t>
  </si>
  <si>
    <t>Трудовое право</t>
  </si>
  <si>
    <t>Гражданское право</t>
  </si>
  <si>
    <t>Семейное право</t>
  </si>
  <si>
    <t>Гражданский кодекс</t>
  </si>
  <si>
    <t xml:space="preserve">ОП.09. </t>
  </si>
  <si>
    <t>Страховое дело</t>
  </si>
  <si>
    <t xml:space="preserve">ОП.10. </t>
  </si>
  <si>
    <t>Статистика</t>
  </si>
  <si>
    <t xml:space="preserve">ОП.11. </t>
  </si>
  <si>
    <t>Экономика организации</t>
  </si>
  <si>
    <t xml:space="preserve">ОП.12. </t>
  </si>
  <si>
    <t>Менеджмент</t>
  </si>
  <si>
    <t xml:space="preserve">ОП.13. </t>
  </si>
  <si>
    <t>Документационное обеспечение управления</t>
  </si>
  <si>
    <t xml:space="preserve">ОП.14. </t>
  </si>
  <si>
    <t>Информационные технологии в профессиональной деятельности</t>
  </si>
  <si>
    <t xml:space="preserve">ОП.15. </t>
  </si>
  <si>
    <t xml:space="preserve">ОП.16. </t>
  </si>
  <si>
    <t>Обеспечение реализации прав граждан в сфере пенсионного обеспечения и социальной защиты</t>
  </si>
  <si>
    <t>Право социального обеспечения</t>
  </si>
  <si>
    <t>Психология социально-правовой деятельности</t>
  </si>
  <si>
    <t>Организационное обеспечение деятельности учреждений социальной защиты населения и органов Пенсионного фонда Россий Федерации</t>
  </si>
  <si>
    <t>Организации работы органов и учреждений социальной защиты населения, органов Пенсионного Фонда Российской Федерации (ПФР)</t>
  </si>
  <si>
    <t>ОУП.00</t>
  </si>
  <si>
    <t>ОУП.02</t>
  </si>
  <si>
    <t>ОУП.03</t>
  </si>
  <si>
    <t>ОУП.01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</si>
  <si>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</si>
  <si>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</si>
  <si>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</si>
  <si>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</si>
  <si>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</si>
  <si>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</si>
  <si>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</si>
  <si>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ОУП.11</t>
  </si>
  <si>
    <t xml:space="preserve">ОУП.12 </t>
  </si>
  <si>
    <t>Астономия</t>
  </si>
  <si>
    <t>Экономика</t>
  </si>
  <si>
    <t>УП.00</t>
  </si>
  <si>
    <t>ОГСЭ.06</t>
  </si>
  <si>
    <t>Общие компетенции профессионала</t>
  </si>
  <si>
    <t>Основы предпринимательства</t>
  </si>
  <si>
    <t>УП.02</t>
  </si>
  <si>
    <t>курсовых работ (проектов)</t>
  </si>
  <si>
    <t>ПДП</t>
  </si>
  <si>
    <r>
      <t xml:space="preserve">Государственная итоговая аттестация:     </t>
    </r>
    <r>
      <rPr>
        <sz val="12"/>
        <rFont val="Times New Roman"/>
        <family val="1"/>
      </rPr>
      <t>Выпускная квалификационная работа в форме дипломной работы</t>
    </r>
  </si>
  <si>
    <t>Выполнение - 4 недели</t>
  </si>
  <si>
    <t>Защита - 2 недели</t>
  </si>
  <si>
    <t>Дисциплин и МДК</t>
  </si>
  <si>
    <t>преддипломн. Практики</t>
  </si>
  <si>
    <t>3Э/9ДЗ/1З</t>
  </si>
  <si>
    <t xml:space="preserve">  /-/Э/-/-/-/-/</t>
  </si>
  <si>
    <t>/З/ДЗ/-/-/-/-/</t>
  </si>
  <si>
    <t>/-/-/З/З/З/ДЗ/</t>
  </si>
  <si>
    <t>0Э/6ДЗ/3З</t>
  </si>
  <si>
    <t>0Э/2ДЗ/0З</t>
  </si>
  <si>
    <r>
      <t>7Э/12ДЗ</t>
    </r>
    <r>
      <rPr>
        <b/>
        <vertAlign val="subscript"/>
        <sz val="12"/>
        <color indexed="55"/>
        <rFont val="Times New Roman"/>
        <family val="1"/>
      </rPr>
      <t>/1</t>
    </r>
    <r>
      <rPr>
        <b/>
        <sz val="12"/>
        <color indexed="55"/>
        <rFont val="Times New Roman"/>
        <family val="1"/>
      </rPr>
      <t>З</t>
    </r>
  </si>
  <si>
    <r>
      <t>4Э/7ДЗ</t>
    </r>
    <r>
      <rPr>
        <b/>
        <vertAlign val="subscript"/>
        <sz val="12"/>
        <color indexed="55"/>
        <rFont val="Times New Roman"/>
        <family val="1"/>
      </rPr>
      <t>/1</t>
    </r>
    <r>
      <rPr>
        <b/>
        <sz val="12"/>
        <color indexed="55"/>
        <rFont val="Times New Roman"/>
        <family val="1"/>
      </rPr>
      <t>З</t>
    </r>
  </si>
  <si>
    <t>/-/-/Э/-/-/-/</t>
  </si>
  <si>
    <t>/-/-/-/-/-/З/</t>
  </si>
  <si>
    <t>3Э/5ДЗ/0З</t>
  </si>
  <si>
    <t>/-/-/-/-/Э/</t>
  </si>
  <si>
    <t>10Э/28ДЗ/5З</t>
  </si>
  <si>
    <t>Министерство образования, науки и молодежи Республики Крым</t>
  </si>
  <si>
    <t>Рассмотрен</t>
  </si>
  <si>
    <t>Утверждаю</t>
  </si>
  <si>
    <t>на заседании педагогического совета</t>
  </si>
  <si>
    <t xml:space="preserve">Директор </t>
  </si>
  <si>
    <t>Путинцева Н.Е.</t>
  </si>
  <si>
    <t>УЧЕБНЫЙ ПЛАН</t>
  </si>
  <si>
    <t>Государственное бюджетное профессиональное образовательное учреждение Республики Крым                                                              "Евпаторийский индустриальный техникум"</t>
  </si>
  <si>
    <t>наименование образовательного учреждения (организации)</t>
  </si>
  <si>
    <t>код</t>
  </si>
  <si>
    <t>основного общего образования</t>
  </si>
  <si>
    <t>Уровень образования, необходимый для приема на обучение по ППКРС</t>
  </si>
  <si>
    <t>квалификация: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</si>
  <si>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</si>
  <si>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</si>
  <si>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</si>
  <si>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</si>
  <si>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</si>
  <si>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</si>
  <si>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</si>
  <si>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</si>
  <si>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2г 10м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</si>
  <si>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</si>
  <si>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</si>
  <si>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</si>
  <si>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</si>
  <si>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</si>
  <si>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 xml:space="preserve">     № </t>
  </si>
  <si>
    <t>Протокол № 6 от 30.06.2022 г.</t>
  </si>
  <si>
    <t>30.06.2022 г.</t>
  </si>
  <si>
    <t>40.02.01</t>
  </si>
  <si>
    <t>Право и организация социального обеспечения</t>
  </si>
  <si>
    <t>наименование специальности</t>
  </si>
  <si>
    <t>программы подготовки специалистов среднего звена</t>
  </si>
  <si>
    <t>Исп.: зам. директора по УПР Сундукова А.С.</t>
  </si>
  <si>
    <t>Юрист</t>
  </si>
  <si>
    <t>по специальности среднего профессионального образования</t>
  </si>
  <si>
    <t>Срок получения СПО по ППССЗ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</si>
</sst>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4">
    <font>
      <sz val="11"/>
      <color rgb="FF000000"/>
      <name val="Verdana"/>
      <family val="2"/>
    </font>
    <font>
      <sz val="11"/>
      <color indexed="55"/>
      <name val="Calibri"/>
      <family val="2"/>
    </font>
    <font>
      <b/>
      <sz val="14"/>
      <name val="Times New Roman"/>
      <family val="1"/>
    </font>
    <font>
      <b/>
      <sz val="11"/>
      <name val="Calibri"/>
      <family val="2"/>
    </font>
    <font>
      <sz val="12"/>
      <name val="Times New Roman"/>
      <family val="1"/>
    </font>
    <font>
      <sz val="11"/>
      <name val="Verdana"/>
      <family val="2"/>
    </font>
    <font>
      <b/>
      <sz val="12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i/>
      <sz val="11"/>
      <name val="Calibri"/>
      <family val="2"/>
    </font>
    <font>
      <b/>
      <sz val="10"/>
      <name val="Times New Roman"/>
      <family val="1"/>
    </font>
    <font>
      <b/>
      <sz val="12"/>
      <color indexed="55"/>
      <name val="Times New Roman"/>
      <family val="1"/>
    </font>
    <font>
      <b/>
      <vertAlign val="subscript"/>
      <sz val="12"/>
      <color indexed="55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55"/>
      <name val="Verdana"/>
      <family val="2"/>
    </font>
    <font>
      <sz val="12"/>
      <color indexed="55"/>
      <name val="Times New Roman"/>
      <family val="1"/>
    </font>
    <font>
      <vertAlign val="superscript"/>
      <sz val="14"/>
      <color indexed="55"/>
      <name val="Times New Roman"/>
      <family val="1"/>
    </font>
    <font>
      <sz val="8"/>
      <color indexed="55"/>
      <name val="Tahoma"/>
      <family val="2"/>
    </font>
    <font>
      <sz val="14"/>
      <color indexed="55"/>
      <name val="Times New Roman"/>
      <family val="1"/>
    </font>
    <font>
      <sz val="11"/>
      <color indexed="55"/>
      <name val="Times New Roman"/>
      <family val="1"/>
    </font>
    <font>
      <b/>
      <sz val="10"/>
      <color indexed="55"/>
      <name val="Arial"/>
      <family val="2"/>
    </font>
    <font>
      <sz val="11"/>
      <color indexed="55"/>
      <name val="Arial"/>
      <family val="2"/>
    </font>
    <font>
      <i/>
      <sz val="8"/>
      <color indexed="55"/>
      <name val="Tahoma"/>
      <family val="2"/>
    </font>
    <font>
      <sz val="10"/>
      <color indexed="55"/>
      <name val="Times New Roman"/>
      <family val="1"/>
    </font>
    <font>
      <b/>
      <sz val="12"/>
      <color indexed="55"/>
      <name val="Arial"/>
      <family val="2"/>
    </font>
    <font>
      <sz val="12"/>
      <color indexed="55"/>
      <name val="Arial"/>
      <family val="2"/>
    </font>
    <font>
      <sz val="11"/>
      <color indexed="55"/>
      <name val="Tahoma"/>
      <family val="2"/>
    </font>
    <font>
      <i/>
      <sz val="12"/>
      <color indexed="55"/>
      <name val="Times New Roman"/>
      <family val="1"/>
    </font>
    <font>
      <u val="single"/>
      <sz val="14"/>
      <color indexed="55"/>
      <name val="Times New Roman"/>
      <family val="1"/>
    </font>
    <font>
      <b/>
      <sz val="26"/>
      <color indexed="55"/>
      <name val="Times New Roman"/>
      <family val="1"/>
    </font>
    <font>
      <b/>
      <sz val="8"/>
      <color indexed="55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3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3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vertAlign val="superscript"/>
      <sz val="14"/>
      <color rgb="FF000000"/>
      <name val="Times New Roman"/>
      <family val="1"/>
    </font>
    <font>
      <sz val="8"/>
      <color rgb="FF000000"/>
      <name val="Tahoma"/>
      <family val="2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i/>
      <sz val="8"/>
      <color rgb="FF000000"/>
      <name val="Tahoma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Tahoma"/>
      <family val="2"/>
    </font>
    <font>
      <i/>
      <sz val="12"/>
      <color rgb="FF000000"/>
      <name val="Times New Roman"/>
      <family val="1"/>
    </font>
    <font>
      <u val="single"/>
      <sz val="14"/>
      <color rgb="FF000000"/>
      <name val="Times New Roman"/>
      <family val="1"/>
    </font>
    <font>
      <b/>
      <sz val="26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 style="thin"/>
      <top style="thin"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left" vertical="center" wrapText="1"/>
    </xf>
    <xf numFmtId="0" fontId="65" fillId="13" borderId="10" xfId="0" applyFont="1" applyFill="1" applyBorder="1" applyAlignment="1">
      <alignment vertical="center" wrapText="1"/>
    </xf>
    <xf numFmtId="0" fontId="66" fillId="0" borderId="10" xfId="0" applyFont="1" applyBorder="1" applyAlignment="1">
      <alignment horizontal="justify" vertical="center" wrapText="1"/>
    </xf>
    <xf numFmtId="0" fontId="6" fillId="13" borderId="13" xfId="0" applyFont="1" applyFill="1" applyBorder="1" applyAlignment="1">
      <alignment horizontal="center" vertical="center" wrapText="1"/>
    </xf>
    <xf numFmtId="0" fontId="65" fillId="13" borderId="10" xfId="0" applyFont="1" applyFill="1" applyBorder="1" applyAlignment="1">
      <alignment horizontal="center" vertical="center" wrapText="1"/>
    </xf>
    <xf numFmtId="0" fontId="65" fillId="13" borderId="10" xfId="0" applyFont="1" applyFill="1" applyBorder="1" applyAlignment="1">
      <alignment horizontal="justify" vertical="center" wrapText="1"/>
    </xf>
    <xf numFmtId="0" fontId="65" fillId="1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" fontId="4" fillId="33" borderId="10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6" fillId="34" borderId="10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/>
    </xf>
    <xf numFmtId="1" fontId="6" fillId="13" borderId="12" xfId="0" applyNumberFormat="1" applyFont="1" applyFill="1" applyBorder="1" applyAlignment="1">
      <alignment horizontal="center" vertical="center"/>
    </xf>
    <xf numFmtId="49" fontId="6" fillId="13" borderId="10" xfId="0" applyNumberFormat="1" applyFont="1" applyFill="1" applyBorder="1" applyAlignment="1">
      <alignment horizontal="center" vertical="center" wrapText="1"/>
    </xf>
    <xf numFmtId="1" fontId="6" fillId="13" borderId="10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vertical="center" wrapText="1"/>
    </xf>
    <xf numFmtId="0" fontId="66" fillId="0" borderId="13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6" fillId="1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7" fillId="0" borderId="0" xfId="0" applyFont="1" applyAlignment="1">
      <alignment wrapText="1"/>
    </xf>
    <xf numFmtId="49" fontId="68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vertical="top" wrapText="1"/>
    </xf>
    <xf numFmtId="49" fontId="13" fillId="0" borderId="17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/>
    </xf>
    <xf numFmtId="0" fontId="65" fillId="36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66" fillId="36" borderId="10" xfId="0" applyFont="1" applyFill="1" applyBorder="1" applyAlignment="1">
      <alignment vertical="center" wrapText="1"/>
    </xf>
    <xf numFmtId="0" fontId="66" fillId="0" borderId="10" xfId="0" applyFont="1" applyBorder="1" applyAlignment="1">
      <alignment horizontal="center" vertical="center" wrapText="1"/>
    </xf>
    <xf numFmtId="0" fontId="65" fillId="37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/>
    </xf>
    <xf numFmtId="0" fontId="6" fillId="13" borderId="12" xfId="0" applyFont="1" applyFill="1" applyBorder="1" applyAlignment="1">
      <alignment vertical="center" wrapText="1"/>
    </xf>
    <xf numFmtId="49" fontId="68" fillId="0" borderId="10" xfId="0" applyNumberFormat="1" applyFont="1" applyBorder="1" applyAlignment="1">
      <alignment vertical="top" wrapText="1"/>
    </xf>
    <xf numFmtId="0" fontId="66" fillId="0" borderId="10" xfId="0" applyFont="1" applyBorder="1" applyAlignment="1">
      <alignment horizontal="center" vertical="center" wrapText="1"/>
    </xf>
    <xf numFmtId="0" fontId="65" fillId="37" borderId="10" xfId="0" applyFont="1" applyFill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5" fillId="37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66" fillId="0" borderId="10" xfId="0" applyFont="1" applyBorder="1" applyAlignment="1">
      <alignment horizontal="center" vertical="center" wrapText="1"/>
    </xf>
    <xf numFmtId="0" fontId="65" fillId="36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65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69" fillId="0" borderId="0" xfId="56" applyFont="1" applyFill="1" applyBorder="1">
      <alignment/>
      <protection/>
    </xf>
    <xf numFmtId="0" fontId="70" fillId="0" borderId="0" xfId="56" applyFont="1" applyFill="1" applyBorder="1" applyAlignment="1">
      <alignment/>
      <protection/>
    </xf>
    <xf numFmtId="0" fontId="69" fillId="0" borderId="0" xfId="56" applyFont="1" applyFill="1" applyBorder="1" applyAlignment="1">
      <alignment/>
      <protection/>
    </xf>
    <xf numFmtId="0" fontId="71" fillId="0" borderId="0" xfId="56" applyFont="1" applyFill="1" applyBorder="1" applyAlignment="1">
      <alignment/>
      <protection/>
    </xf>
    <xf numFmtId="0" fontId="71" fillId="38" borderId="0" xfId="56" applyFont="1" applyFill="1" applyBorder="1" applyAlignment="1" applyProtection="1">
      <alignment horizontal="center" vertical="center"/>
      <protection locked="0"/>
    </xf>
    <xf numFmtId="0" fontId="70" fillId="0" borderId="0" xfId="56" applyFont="1" applyFill="1" applyBorder="1" applyAlignment="1" applyProtection="1">
      <alignment horizontal="center" vertical="center" wrapText="1"/>
      <protection locked="0"/>
    </xf>
    <xf numFmtId="0" fontId="70" fillId="0" borderId="0" xfId="56" applyFont="1" applyFill="1" applyBorder="1" applyAlignment="1" applyProtection="1">
      <alignment horizontal="left" vertical="center" wrapText="1"/>
      <protection locked="0"/>
    </xf>
    <xf numFmtId="0" fontId="69" fillId="38" borderId="0" xfId="56" applyFont="1" applyFill="1" applyBorder="1" applyAlignment="1" applyProtection="1">
      <alignment horizontal="center" vertical="center"/>
      <protection locked="0"/>
    </xf>
    <xf numFmtId="0" fontId="69" fillId="38" borderId="0" xfId="56" applyFont="1" applyFill="1" applyBorder="1" applyAlignment="1" applyProtection="1">
      <alignment horizontal="left" vertical="center"/>
      <protection locked="0"/>
    </xf>
    <xf numFmtId="0" fontId="72" fillId="38" borderId="0" xfId="56" applyFont="1" applyFill="1" applyBorder="1" applyAlignment="1" applyProtection="1">
      <alignment horizontal="left" vertical="center"/>
      <protection locked="0"/>
    </xf>
    <xf numFmtId="0" fontId="73" fillId="38" borderId="0" xfId="56" applyFont="1" applyFill="1" applyBorder="1" applyAlignment="1" applyProtection="1">
      <alignment horizontal="left" vertical="center"/>
      <protection locked="0"/>
    </xf>
    <xf numFmtId="0" fontId="74" fillId="38" borderId="0" xfId="56" applyFont="1" applyFill="1" applyBorder="1" applyAlignment="1" applyProtection="1">
      <alignment horizontal="center" vertical="top"/>
      <protection locked="0"/>
    </xf>
    <xf numFmtId="0" fontId="72" fillId="38" borderId="0" xfId="56" applyFont="1" applyFill="1" applyBorder="1" applyAlignment="1" applyProtection="1">
      <alignment horizontal="left" vertical="top"/>
      <protection locked="0"/>
    </xf>
    <xf numFmtId="0" fontId="69" fillId="0" borderId="0" xfId="56" applyFont="1" applyFill="1" applyBorder="1" applyAlignment="1" applyProtection="1">
      <alignment horizontal="center" vertical="center"/>
      <protection locked="0"/>
    </xf>
    <xf numFmtId="0" fontId="75" fillId="0" borderId="0" xfId="56" applyFont="1" applyFill="1" applyBorder="1">
      <alignment/>
      <protection/>
    </xf>
    <xf numFmtId="0" fontId="6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6" fillId="0" borderId="23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25" xfId="0" applyFont="1" applyBorder="1" applyAlignment="1">
      <alignment horizontal="center" vertical="center" textRotation="90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76" fillId="0" borderId="12" xfId="60" applyFont="1" applyBorder="1" applyAlignment="1">
      <alignment vertical="top" wrapText="1"/>
      <protection/>
    </xf>
    <xf numFmtId="0" fontId="76" fillId="0" borderId="13" xfId="60" applyFont="1" applyBorder="1" applyAlignment="1">
      <alignment vertical="top" wrapText="1"/>
      <protection/>
    </xf>
    <xf numFmtId="49" fontId="68" fillId="0" borderId="18" xfId="0" applyNumberFormat="1" applyFont="1" applyBorder="1" applyAlignment="1">
      <alignment horizontal="center" vertical="top" wrapText="1"/>
    </xf>
    <xf numFmtId="49" fontId="68" fillId="0" borderId="19" xfId="0" applyNumberFormat="1" applyFont="1" applyBorder="1" applyAlignment="1">
      <alignment horizontal="center" vertical="top" wrapText="1"/>
    </xf>
    <xf numFmtId="49" fontId="8" fillId="0" borderId="18" xfId="0" applyNumberFormat="1" applyFont="1" applyBorder="1" applyAlignment="1">
      <alignment horizontal="center" vertical="top" wrapText="1"/>
    </xf>
    <xf numFmtId="49" fontId="8" fillId="0" borderId="19" xfId="0" applyNumberFormat="1" applyFont="1" applyBorder="1" applyAlignment="1">
      <alignment horizontal="center" vertical="top" wrapText="1"/>
    </xf>
    <xf numFmtId="0" fontId="76" fillId="0" borderId="26" xfId="60" applyFont="1" applyBorder="1" applyAlignment="1">
      <alignment horizontal="center" vertical="top" wrapText="1"/>
      <protection/>
    </xf>
    <xf numFmtId="0" fontId="76" fillId="0" borderId="27" xfId="60" applyFont="1" applyBorder="1" applyAlignment="1">
      <alignment horizontal="center" vertical="top" wrapText="1"/>
      <protection/>
    </xf>
    <xf numFmtId="0" fontId="76" fillId="0" borderId="28" xfId="60" applyFont="1" applyBorder="1" applyAlignment="1">
      <alignment horizontal="center" vertical="top" wrapText="1"/>
      <protection/>
    </xf>
    <xf numFmtId="0" fontId="76" fillId="0" borderId="16" xfId="60" applyFont="1" applyBorder="1" applyAlignment="1">
      <alignment horizontal="center" vertical="top" wrapText="1"/>
      <protection/>
    </xf>
    <xf numFmtId="49" fontId="13" fillId="0" borderId="29" xfId="0" applyNumberFormat="1" applyFont="1" applyBorder="1" applyAlignment="1">
      <alignment horizontal="center" vertical="top" wrapText="1"/>
    </xf>
    <xf numFmtId="49" fontId="13" fillId="0" borderId="30" xfId="0" applyNumberFormat="1" applyFont="1" applyBorder="1" applyAlignment="1">
      <alignment horizontal="center" vertical="top" wrapText="1"/>
    </xf>
    <xf numFmtId="49" fontId="68" fillId="0" borderId="18" xfId="0" applyNumberFormat="1" applyFont="1" applyBorder="1" applyAlignment="1">
      <alignment horizontal="center" vertical="center" wrapText="1"/>
    </xf>
    <xf numFmtId="49" fontId="68" fillId="0" borderId="1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15" xfId="0" applyFont="1" applyBorder="1" applyAlignment="1">
      <alignment vertical="center"/>
    </xf>
    <xf numFmtId="0" fontId="66" fillId="36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wrapText="1"/>
    </xf>
    <xf numFmtId="0" fontId="66" fillId="0" borderId="10" xfId="0" applyFont="1" applyBorder="1" applyAlignment="1">
      <alignment vertical="center" wrapText="1"/>
    </xf>
    <xf numFmtId="0" fontId="65" fillId="36" borderId="10" xfId="0" applyFont="1" applyFill="1" applyBorder="1" applyAlignment="1">
      <alignment horizontal="center" vertical="center" wrapText="1"/>
    </xf>
    <xf numFmtId="0" fontId="66" fillId="0" borderId="12" xfId="0" applyFont="1" applyBorder="1" applyAlignment="1">
      <alignment vertical="center" wrapText="1"/>
    </xf>
    <xf numFmtId="0" fontId="66" fillId="0" borderId="13" xfId="0" applyFont="1" applyBorder="1" applyAlignment="1">
      <alignment vertical="center" wrapText="1"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5" fillId="37" borderId="10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72" fillId="38" borderId="0" xfId="56" applyFont="1" applyFill="1" applyBorder="1" applyAlignment="1" applyProtection="1">
      <alignment horizontal="left" vertical="center"/>
      <protection locked="0"/>
    </xf>
    <xf numFmtId="0" fontId="73" fillId="38" borderId="15" xfId="56" applyNumberFormat="1" applyFont="1" applyFill="1" applyBorder="1" applyAlignment="1" applyProtection="1">
      <alignment horizontal="left" vertical="center" wrapText="1"/>
      <protection locked="0"/>
    </xf>
    <xf numFmtId="0" fontId="74" fillId="0" borderId="0" xfId="56" applyFont="1" applyFill="1" applyBorder="1" applyAlignment="1" applyProtection="1">
      <alignment horizontal="left" vertical="top"/>
      <protection locked="0"/>
    </xf>
    <xf numFmtId="0" fontId="77" fillId="38" borderId="0" xfId="56" applyFont="1" applyFill="1" applyBorder="1" applyAlignment="1" applyProtection="1">
      <alignment horizontal="right" vertical="center"/>
      <protection locked="0"/>
    </xf>
    <xf numFmtId="14" fontId="73" fillId="38" borderId="15" xfId="56" applyNumberFormat="1" applyFont="1" applyFill="1" applyBorder="1" applyAlignment="1" applyProtection="1">
      <alignment horizontal="center" vertical="center"/>
      <protection locked="0"/>
    </xf>
    <xf numFmtId="0" fontId="73" fillId="38" borderId="15" xfId="56" applyNumberFormat="1" applyFont="1" applyFill="1" applyBorder="1" applyAlignment="1" applyProtection="1">
      <alignment horizontal="center" vertical="center"/>
      <protection locked="0"/>
    </xf>
    <xf numFmtId="0" fontId="73" fillId="38" borderId="15" xfId="56" applyNumberFormat="1" applyFont="1" applyFill="1" applyBorder="1" applyAlignment="1" applyProtection="1">
      <alignment horizontal="left" vertical="center"/>
      <protection locked="0"/>
    </xf>
    <xf numFmtId="0" fontId="73" fillId="38" borderId="15" xfId="56" applyNumberFormat="1" applyFont="1" applyFill="1" applyBorder="1" applyAlignment="1" applyProtection="1">
      <alignment horizontal="center" vertical="top"/>
      <protection locked="0"/>
    </xf>
    <xf numFmtId="0" fontId="73" fillId="38" borderId="15" xfId="56" applyNumberFormat="1" applyFont="1" applyFill="1" applyBorder="1" applyAlignment="1" applyProtection="1">
      <alignment horizontal="left" vertical="top" wrapText="1"/>
      <protection locked="0"/>
    </xf>
    <xf numFmtId="0" fontId="73" fillId="0" borderId="15" xfId="56" applyNumberFormat="1" applyFont="1" applyFill="1" applyBorder="1" applyAlignment="1" applyProtection="1">
      <alignment horizontal="center" vertical="top"/>
      <protection locked="0"/>
    </xf>
    <xf numFmtId="0" fontId="74" fillId="38" borderId="0" xfId="56" applyFont="1" applyFill="1" applyBorder="1" applyAlignment="1" applyProtection="1">
      <alignment horizontal="center" vertical="top"/>
      <protection locked="0"/>
    </xf>
    <xf numFmtId="0" fontId="72" fillId="38" borderId="0" xfId="56" applyFont="1" applyFill="1" applyBorder="1" applyAlignment="1" applyProtection="1">
      <alignment horizontal="left" vertical="top"/>
      <protection locked="0"/>
    </xf>
    <xf numFmtId="0" fontId="74" fillId="0" borderId="0" xfId="56" applyFont="1" applyFill="1" applyBorder="1" applyAlignment="1" applyProtection="1">
      <alignment horizontal="center" vertical="top"/>
      <protection locked="0"/>
    </xf>
    <xf numFmtId="0" fontId="72" fillId="0" borderId="0" xfId="56" applyFont="1" applyFill="1" applyBorder="1" applyAlignment="1" applyProtection="1">
      <alignment horizontal="center" vertical="center"/>
      <protection locked="0"/>
    </xf>
    <xf numFmtId="0" fontId="74" fillId="38" borderId="0" xfId="56" applyFont="1" applyFill="1" applyBorder="1" applyAlignment="1" applyProtection="1">
      <alignment horizontal="left" vertical="top"/>
      <protection locked="0"/>
    </xf>
    <xf numFmtId="0" fontId="78" fillId="38" borderId="15" xfId="56" applyNumberFormat="1" applyFont="1" applyFill="1" applyBorder="1" applyAlignment="1" applyProtection="1">
      <alignment horizontal="center" wrapText="1"/>
      <protection locked="0"/>
    </xf>
    <xf numFmtId="0" fontId="79" fillId="38" borderId="15" xfId="56" applyNumberFormat="1" applyFont="1" applyFill="1" applyBorder="1" applyAlignment="1" applyProtection="1">
      <alignment horizontal="center" wrapText="1"/>
      <protection locked="0"/>
    </xf>
    <xf numFmtId="0" fontId="70" fillId="0" borderId="0" xfId="56" applyFont="1" applyFill="1" applyBorder="1" applyAlignment="1">
      <alignment horizontal="center"/>
      <protection/>
    </xf>
    <xf numFmtId="0" fontId="80" fillId="0" borderId="0" xfId="56" applyFont="1" applyFill="1" applyBorder="1" applyAlignment="1" applyProtection="1">
      <alignment horizontal="center" vertical="center" wrapText="1"/>
      <protection locked="0"/>
    </xf>
    <xf numFmtId="0" fontId="70" fillId="0" borderId="0" xfId="56" applyFont="1" applyFill="1" applyBorder="1" applyAlignment="1" applyProtection="1">
      <alignment horizontal="center" vertical="center"/>
      <protection locked="0"/>
    </xf>
    <xf numFmtId="0" fontId="71" fillId="0" borderId="0" xfId="56" applyFont="1" applyFill="1" applyBorder="1" applyAlignment="1">
      <alignment horizontal="center"/>
      <protection/>
    </xf>
    <xf numFmtId="0" fontId="70" fillId="0" borderId="0" xfId="56" applyFont="1" applyFill="1" applyBorder="1" applyAlignment="1" applyProtection="1">
      <alignment horizontal="center" vertical="center" wrapText="1"/>
      <protection locked="0"/>
    </xf>
    <xf numFmtId="0" fontId="81" fillId="0" borderId="0" xfId="56" applyFont="1" applyFill="1" applyBorder="1" applyAlignment="1" applyProtection="1">
      <alignment horizontal="left" wrapText="1"/>
      <protection locked="0"/>
    </xf>
    <xf numFmtId="0" fontId="69" fillId="0" borderId="0" xfId="56" applyFont="1" applyFill="1" applyBorder="1">
      <alignment/>
      <protection/>
    </xf>
    <xf numFmtId="0" fontId="82" fillId="0" borderId="15" xfId="56" applyNumberFormat="1" applyFont="1" applyFill="1" applyBorder="1" applyAlignment="1" applyProtection="1">
      <alignment horizontal="center"/>
      <protection locked="0"/>
    </xf>
    <xf numFmtId="0" fontId="70" fillId="0" borderId="15" xfId="56" applyNumberFormat="1" applyFont="1" applyFill="1" applyBorder="1" applyAlignment="1" applyProtection="1">
      <alignment horizontal="center" vertical="center"/>
      <protection locked="0"/>
    </xf>
    <xf numFmtId="0" fontId="83" fillId="0" borderId="0" xfId="56" applyFont="1" applyFill="1" applyBorder="1" applyAlignment="1" applyProtection="1">
      <alignment horizontal="center" vertical="center"/>
      <protection locked="0"/>
    </xf>
    <xf numFmtId="0" fontId="72" fillId="0" borderId="0" xfId="56" applyFont="1" applyFill="1" applyBorder="1" applyAlignment="1" applyProtection="1">
      <alignment horizontal="center" vertical="top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2 2" xfId="55"/>
    <cellStyle name="Обычный 4" xfId="56"/>
    <cellStyle name="Обычный 5" xfId="57"/>
    <cellStyle name="Обычный 5 2" xfId="58"/>
    <cellStyle name="Обычный 5 3" xfId="59"/>
    <cellStyle name="Обычный 6" xfId="60"/>
    <cellStyle name="Обычный 7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9CDE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76"/>
  <sheetViews>
    <sheetView tabSelected="1" view="pageBreakPreview" zoomScale="90" zoomScaleSheetLayoutView="90" zoomScalePageLayoutView="90" workbookViewId="0" topLeftCell="A1">
      <selection activeCell="J77" sqref="J77:P77"/>
    </sheetView>
  </sheetViews>
  <sheetFormatPr defaultColWidth="8.796875" defaultRowHeight="14.25"/>
  <cols>
    <col min="1" max="1" width="8.8984375" style="11" customWidth="1"/>
    <col min="2" max="2" width="30" style="5" customWidth="1"/>
    <col min="3" max="3" width="9.19921875" style="5" customWidth="1"/>
    <col min="4" max="4" width="7.69921875" style="5" customWidth="1"/>
    <col min="5" max="5" width="6.5" style="5" customWidth="1"/>
    <col min="6" max="6" width="5.796875" style="5" customWidth="1"/>
    <col min="7" max="7" width="6.69921875" style="5" customWidth="1"/>
    <col min="8" max="8" width="11.19921875" style="5" customWidth="1"/>
    <col min="9" max="9" width="4.8984375" style="5" customWidth="1"/>
    <col min="10" max="10" width="6" style="12" customWidth="1"/>
    <col min="11" max="11" width="6.5" style="12" customWidth="1"/>
    <col min="12" max="14" width="5.8984375" style="12" customWidth="1"/>
    <col min="15" max="15" width="6" style="12" customWidth="1"/>
    <col min="16" max="16384" width="8.796875" style="5" customWidth="1"/>
  </cols>
  <sheetData>
    <row r="1" spans="1:15" s="1" customFormat="1" ht="18.75">
      <c r="A1" s="140" t="s">
        <v>72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5" ht="39" customHeight="1">
      <c r="A2" s="156" t="s">
        <v>82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5" s="2" customFormat="1" ht="32.25" customHeight="1">
      <c r="A3" s="141" t="s">
        <v>6</v>
      </c>
      <c r="B3" s="141" t="s">
        <v>7</v>
      </c>
      <c r="C3" s="141" t="s">
        <v>8</v>
      </c>
      <c r="D3" s="141" t="s">
        <v>9</v>
      </c>
      <c r="E3" s="141"/>
      <c r="F3" s="141"/>
      <c r="G3" s="141"/>
      <c r="H3" s="141"/>
      <c r="I3" s="87"/>
      <c r="J3" s="146" t="s">
        <v>10</v>
      </c>
      <c r="K3" s="147"/>
      <c r="L3" s="147"/>
      <c r="M3" s="147"/>
      <c r="N3" s="147"/>
      <c r="O3" s="147"/>
    </row>
    <row r="4" spans="1:15" s="2" customFormat="1" ht="18" customHeight="1">
      <c r="A4" s="141"/>
      <c r="B4" s="141"/>
      <c r="C4" s="141"/>
      <c r="D4" s="143" t="s">
        <v>11</v>
      </c>
      <c r="E4" s="143" t="s">
        <v>12</v>
      </c>
      <c r="F4" s="142" t="s">
        <v>13</v>
      </c>
      <c r="G4" s="142"/>
      <c r="H4" s="142"/>
      <c r="I4" s="95"/>
      <c r="J4" s="144" t="s">
        <v>2</v>
      </c>
      <c r="K4" s="145"/>
      <c r="L4" s="148" t="s">
        <v>3</v>
      </c>
      <c r="M4" s="148"/>
      <c r="N4" s="146" t="s">
        <v>4</v>
      </c>
      <c r="O4" s="147"/>
    </row>
    <row r="5" spans="1:16" s="2" customFormat="1" ht="47.25" customHeight="1">
      <c r="A5" s="141"/>
      <c r="B5" s="141"/>
      <c r="C5" s="141"/>
      <c r="D5" s="143"/>
      <c r="E5" s="143"/>
      <c r="F5" s="143" t="s">
        <v>14</v>
      </c>
      <c r="G5" s="143" t="s">
        <v>80</v>
      </c>
      <c r="H5" s="143" t="s">
        <v>81</v>
      </c>
      <c r="I5" s="143" t="s">
        <v>145</v>
      </c>
      <c r="J5" s="23" t="s">
        <v>37</v>
      </c>
      <c r="K5" s="47" t="s">
        <v>38</v>
      </c>
      <c r="L5" s="63" t="s">
        <v>62</v>
      </c>
      <c r="M5" s="61" t="s">
        <v>39</v>
      </c>
      <c r="N5" s="62" t="s">
        <v>35</v>
      </c>
      <c r="O5" s="62" t="s">
        <v>36</v>
      </c>
      <c r="P5" s="25"/>
    </row>
    <row r="6" spans="1:15" s="2" customFormat="1" ht="42" customHeight="1">
      <c r="A6" s="141"/>
      <c r="B6" s="141"/>
      <c r="C6" s="141"/>
      <c r="D6" s="143"/>
      <c r="E6" s="143"/>
      <c r="F6" s="143"/>
      <c r="G6" s="143"/>
      <c r="H6" s="143"/>
      <c r="I6" s="143"/>
      <c r="J6" s="3" t="s">
        <v>63</v>
      </c>
      <c r="K6" s="32" t="s">
        <v>68</v>
      </c>
      <c r="L6" s="26" t="s">
        <v>63</v>
      </c>
      <c r="M6" s="23" t="s">
        <v>67</v>
      </c>
      <c r="N6" s="33" t="s">
        <v>63</v>
      </c>
      <c r="O6" s="27" t="s">
        <v>66</v>
      </c>
    </row>
    <row r="7" spans="1:15" s="2" customFormat="1" ht="11.2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8</v>
      </c>
      <c r="J7" s="15">
        <v>9</v>
      </c>
      <c r="K7" s="14">
        <v>10</v>
      </c>
      <c r="L7" s="14">
        <v>11</v>
      </c>
      <c r="M7" s="15">
        <v>12</v>
      </c>
      <c r="N7" s="15">
        <v>13</v>
      </c>
      <c r="O7" s="15">
        <v>14</v>
      </c>
    </row>
    <row r="8" spans="1:15" s="2" customFormat="1" ht="15.75">
      <c r="A8" s="4"/>
      <c r="B8" s="48" t="s">
        <v>15</v>
      </c>
      <c r="C8" s="4" t="s">
        <v>152</v>
      </c>
      <c r="D8" s="4">
        <f>D9+D18+D22</f>
        <v>2106</v>
      </c>
      <c r="E8" s="4">
        <f aca="true" t="shared" si="0" ref="E8:O8">E9+E18+E22</f>
        <v>702</v>
      </c>
      <c r="F8" s="4">
        <f t="shared" si="0"/>
        <v>1404</v>
      </c>
      <c r="G8" s="4">
        <f t="shared" si="0"/>
        <v>822</v>
      </c>
      <c r="H8" s="4">
        <f t="shared" si="0"/>
        <v>572</v>
      </c>
      <c r="I8" s="4">
        <f>I9+I18+I22</f>
        <v>0</v>
      </c>
      <c r="J8" s="4">
        <f t="shared" si="0"/>
        <v>606</v>
      </c>
      <c r="K8" s="4">
        <f t="shared" si="0"/>
        <v>768</v>
      </c>
      <c r="L8" s="4">
        <f t="shared" si="0"/>
        <v>30</v>
      </c>
      <c r="M8" s="4">
        <f t="shared" si="0"/>
        <v>0</v>
      </c>
      <c r="N8" s="4">
        <f t="shared" si="0"/>
        <v>0</v>
      </c>
      <c r="O8" s="4">
        <f t="shared" si="0"/>
        <v>0</v>
      </c>
    </row>
    <row r="9" spans="1:15" s="1" customFormat="1" ht="33" customHeight="1">
      <c r="A9" s="4" t="s">
        <v>125</v>
      </c>
      <c r="B9" s="16" t="s">
        <v>73</v>
      </c>
      <c r="C9" s="4" t="s">
        <v>70</v>
      </c>
      <c r="D9" s="4">
        <f>SUM(D10:D17)</f>
        <v>1332</v>
      </c>
      <c r="E9" s="4">
        <f aca="true" t="shared" si="1" ref="E9:O9">SUM(E10:E17)</f>
        <v>490</v>
      </c>
      <c r="F9" s="4">
        <f t="shared" si="1"/>
        <v>842</v>
      </c>
      <c r="G9" s="4">
        <f t="shared" si="1"/>
        <v>458</v>
      </c>
      <c r="H9" s="4">
        <f t="shared" si="1"/>
        <v>374</v>
      </c>
      <c r="I9" s="4">
        <f>SUM(I10:I17)</f>
        <v>0</v>
      </c>
      <c r="J9" s="4">
        <f t="shared" si="1"/>
        <v>354</v>
      </c>
      <c r="K9" s="4">
        <f t="shared" si="1"/>
        <v>458</v>
      </c>
      <c r="L9" s="4">
        <f t="shared" si="1"/>
        <v>30</v>
      </c>
      <c r="M9" s="4">
        <f t="shared" si="1"/>
        <v>0</v>
      </c>
      <c r="N9" s="4">
        <f t="shared" si="1"/>
        <v>0</v>
      </c>
      <c r="O9" s="4">
        <f t="shared" si="1"/>
        <v>0</v>
      </c>
    </row>
    <row r="10" spans="1:15" ht="28.5" customHeight="1">
      <c r="A10" s="30" t="s">
        <v>128</v>
      </c>
      <c r="B10" s="49" t="s">
        <v>57</v>
      </c>
      <c r="C10" s="50" t="s">
        <v>153</v>
      </c>
      <c r="D10" s="66">
        <f>E10+F10</f>
        <v>117</v>
      </c>
      <c r="E10" s="47">
        <v>39</v>
      </c>
      <c r="F10" s="77">
        <f>SUM(J10:O10)</f>
        <v>78</v>
      </c>
      <c r="G10" s="41">
        <v>48</v>
      </c>
      <c r="H10" s="41">
        <v>30</v>
      </c>
      <c r="I10" s="41">
        <v>0</v>
      </c>
      <c r="J10" s="42">
        <v>34</v>
      </c>
      <c r="K10" s="42">
        <v>44</v>
      </c>
      <c r="L10" s="42">
        <v>0</v>
      </c>
      <c r="M10" s="42">
        <v>0</v>
      </c>
      <c r="N10" s="31">
        <v>0</v>
      </c>
      <c r="O10" s="31">
        <v>0</v>
      </c>
    </row>
    <row r="11" spans="1:15" ht="28.5" customHeight="1">
      <c r="A11" s="30" t="s">
        <v>126</v>
      </c>
      <c r="B11" s="49" t="s">
        <v>58</v>
      </c>
      <c r="C11" s="51" t="s">
        <v>43</v>
      </c>
      <c r="D11" s="66">
        <f aca="true" t="shared" si="2" ref="D11:D17">E11+F11</f>
        <v>111</v>
      </c>
      <c r="E11" s="47">
        <v>54</v>
      </c>
      <c r="F11" s="77">
        <f aca="true" t="shared" si="3" ref="F11:F17">SUM(J11:O11)</f>
        <v>57</v>
      </c>
      <c r="G11" s="41">
        <v>47</v>
      </c>
      <c r="H11" s="41">
        <v>10</v>
      </c>
      <c r="I11" s="41">
        <v>0</v>
      </c>
      <c r="J11" s="42">
        <v>28</v>
      </c>
      <c r="K11" s="42">
        <v>29</v>
      </c>
      <c r="L11" s="42">
        <v>0</v>
      </c>
      <c r="M11" s="42">
        <v>0</v>
      </c>
      <c r="N11" s="31">
        <v>0</v>
      </c>
      <c r="O11" s="31">
        <v>0</v>
      </c>
    </row>
    <row r="12" spans="1:15" ht="24" customHeight="1">
      <c r="A12" s="30" t="s">
        <v>127</v>
      </c>
      <c r="B12" s="49" t="s">
        <v>16</v>
      </c>
      <c r="C12" s="51" t="s">
        <v>43</v>
      </c>
      <c r="D12" s="66">
        <f t="shared" si="2"/>
        <v>175</v>
      </c>
      <c r="E12" s="47">
        <v>58</v>
      </c>
      <c r="F12" s="77">
        <f t="shared" si="3"/>
        <v>117</v>
      </c>
      <c r="G12" s="41">
        <v>0</v>
      </c>
      <c r="H12" s="41">
        <v>117</v>
      </c>
      <c r="I12" s="41">
        <v>0</v>
      </c>
      <c r="J12" s="42">
        <v>51</v>
      </c>
      <c r="K12" s="42">
        <v>66</v>
      </c>
      <c r="L12" s="42">
        <v>0</v>
      </c>
      <c r="M12" s="42">
        <v>0</v>
      </c>
      <c r="N12" s="31">
        <v>0</v>
      </c>
      <c r="O12" s="31">
        <v>0</v>
      </c>
    </row>
    <row r="13" spans="1:15" ht="33.75" customHeight="1">
      <c r="A13" s="30" t="s">
        <v>129</v>
      </c>
      <c r="B13" s="49" t="s">
        <v>59</v>
      </c>
      <c r="C13" s="50" t="s">
        <v>153</v>
      </c>
      <c r="D13" s="66">
        <f t="shared" si="2"/>
        <v>356</v>
      </c>
      <c r="E13" s="47">
        <v>122</v>
      </c>
      <c r="F13" s="77">
        <f t="shared" si="3"/>
        <v>234</v>
      </c>
      <c r="G13" s="41">
        <v>192</v>
      </c>
      <c r="H13" s="41">
        <v>42</v>
      </c>
      <c r="I13" s="41">
        <v>0</v>
      </c>
      <c r="J13" s="71">
        <v>68</v>
      </c>
      <c r="K13" s="71">
        <v>166</v>
      </c>
      <c r="L13" s="71">
        <v>0</v>
      </c>
      <c r="M13" s="71">
        <v>0</v>
      </c>
      <c r="N13" s="31">
        <v>0</v>
      </c>
      <c r="O13" s="31">
        <v>0</v>
      </c>
    </row>
    <row r="14" spans="1:15" ht="26.25" customHeight="1">
      <c r="A14" s="30" t="s">
        <v>130</v>
      </c>
      <c r="B14" s="49" t="s">
        <v>17</v>
      </c>
      <c r="C14" s="52" t="s">
        <v>42</v>
      </c>
      <c r="D14" s="66">
        <f>E14+F14</f>
        <v>229</v>
      </c>
      <c r="E14" s="47">
        <v>102</v>
      </c>
      <c r="F14" s="77">
        <f t="shared" si="3"/>
        <v>127</v>
      </c>
      <c r="G14" s="41">
        <v>55</v>
      </c>
      <c r="H14" s="41">
        <v>62</v>
      </c>
      <c r="I14" s="41">
        <v>0</v>
      </c>
      <c r="J14" s="71">
        <v>54</v>
      </c>
      <c r="K14" s="71">
        <v>43</v>
      </c>
      <c r="L14" s="71">
        <v>30</v>
      </c>
      <c r="M14" s="71">
        <v>0</v>
      </c>
      <c r="N14" s="31">
        <v>0</v>
      </c>
      <c r="O14" s="31">
        <v>0</v>
      </c>
    </row>
    <row r="15" spans="1:15" ht="26.25" customHeight="1">
      <c r="A15" s="30" t="s">
        <v>131</v>
      </c>
      <c r="B15" s="49" t="s">
        <v>18</v>
      </c>
      <c r="C15" s="50" t="s">
        <v>154</v>
      </c>
      <c r="D15" s="66">
        <f>E15+F15</f>
        <v>176</v>
      </c>
      <c r="E15" s="47">
        <v>59</v>
      </c>
      <c r="F15" s="77">
        <f t="shared" si="3"/>
        <v>117</v>
      </c>
      <c r="G15" s="41">
        <v>4</v>
      </c>
      <c r="H15" s="41">
        <v>113</v>
      </c>
      <c r="I15" s="41">
        <v>0</v>
      </c>
      <c r="J15" s="71">
        <v>51</v>
      </c>
      <c r="K15" s="71">
        <v>66</v>
      </c>
      <c r="L15" s="71">
        <v>0</v>
      </c>
      <c r="M15" s="71">
        <v>0</v>
      </c>
      <c r="N15" s="31">
        <v>0</v>
      </c>
      <c r="O15" s="31">
        <v>0</v>
      </c>
    </row>
    <row r="16" spans="1:15" ht="24.75" customHeight="1">
      <c r="A16" s="30" t="s">
        <v>132</v>
      </c>
      <c r="B16" s="49" t="s">
        <v>19</v>
      </c>
      <c r="C16" s="51" t="s">
        <v>43</v>
      </c>
      <c r="D16" s="66">
        <f>E16+F16</f>
        <v>110</v>
      </c>
      <c r="E16" s="47">
        <v>37</v>
      </c>
      <c r="F16" s="77">
        <f t="shared" si="3"/>
        <v>73</v>
      </c>
      <c r="G16" s="41">
        <v>73</v>
      </c>
      <c r="H16" s="41">
        <v>0</v>
      </c>
      <c r="I16" s="41">
        <v>0</v>
      </c>
      <c r="J16" s="71">
        <v>51</v>
      </c>
      <c r="K16" s="71">
        <v>22</v>
      </c>
      <c r="L16" s="71">
        <v>0</v>
      </c>
      <c r="M16" s="71">
        <v>0</v>
      </c>
      <c r="N16" s="31">
        <v>0</v>
      </c>
      <c r="O16" s="31">
        <v>0</v>
      </c>
    </row>
    <row r="17" spans="1:15" ht="24.75" customHeight="1">
      <c r="A17" s="60" t="s">
        <v>133</v>
      </c>
      <c r="B17" s="49" t="s">
        <v>138</v>
      </c>
      <c r="C17" s="51" t="s">
        <v>43</v>
      </c>
      <c r="D17" s="66">
        <f t="shared" si="2"/>
        <v>58</v>
      </c>
      <c r="E17" s="42">
        <v>19</v>
      </c>
      <c r="F17" s="77">
        <f t="shared" si="3"/>
        <v>39</v>
      </c>
      <c r="G17" s="41">
        <v>39</v>
      </c>
      <c r="H17" s="41">
        <v>0</v>
      </c>
      <c r="I17" s="41">
        <v>0</v>
      </c>
      <c r="J17" s="42">
        <v>17</v>
      </c>
      <c r="K17" s="42">
        <v>22</v>
      </c>
      <c r="L17" s="42">
        <v>0</v>
      </c>
      <c r="M17" s="29">
        <v>0</v>
      </c>
      <c r="N17" s="31">
        <v>0</v>
      </c>
      <c r="O17" s="31">
        <v>0</v>
      </c>
    </row>
    <row r="18" spans="1:15" s="1" customFormat="1" ht="39" customHeight="1">
      <c r="A18" s="4" t="s">
        <v>125</v>
      </c>
      <c r="B18" s="48" t="s">
        <v>45</v>
      </c>
      <c r="C18" s="4"/>
      <c r="D18" s="20">
        <f>SUM(D19:D21)</f>
        <v>716</v>
      </c>
      <c r="E18" s="20">
        <f aca="true" t="shared" si="4" ref="E18:O18">SUM(E19:E21)</f>
        <v>193</v>
      </c>
      <c r="F18" s="20">
        <f t="shared" si="4"/>
        <v>523</v>
      </c>
      <c r="G18" s="20">
        <f t="shared" si="4"/>
        <v>325</v>
      </c>
      <c r="H18" s="20">
        <f t="shared" si="4"/>
        <v>198</v>
      </c>
      <c r="I18" s="20">
        <f>SUM(I19:I21)</f>
        <v>0</v>
      </c>
      <c r="J18" s="20">
        <f t="shared" si="4"/>
        <v>235</v>
      </c>
      <c r="K18" s="20">
        <f t="shared" si="4"/>
        <v>288</v>
      </c>
      <c r="L18" s="20">
        <f t="shared" si="4"/>
        <v>0</v>
      </c>
      <c r="M18" s="20">
        <f t="shared" si="4"/>
        <v>0</v>
      </c>
      <c r="N18" s="20">
        <f t="shared" si="4"/>
        <v>0</v>
      </c>
      <c r="O18" s="20">
        <f t="shared" si="4"/>
        <v>0</v>
      </c>
    </row>
    <row r="19" spans="1:15" ht="24" customHeight="1">
      <c r="A19" s="30" t="s">
        <v>134</v>
      </c>
      <c r="B19" s="49" t="s">
        <v>97</v>
      </c>
      <c r="C19" s="51" t="s">
        <v>43</v>
      </c>
      <c r="D19" s="67">
        <f>E19+F19</f>
        <v>304</v>
      </c>
      <c r="E19" s="71">
        <v>80</v>
      </c>
      <c r="F19" s="75">
        <f>SUM(J19:O19)</f>
        <v>224</v>
      </c>
      <c r="G19" s="41">
        <v>137</v>
      </c>
      <c r="H19" s="41">
        <v>87</v>
      </c>
      <c r="I19" s="41">
        <v>0</v>
      </c>
      <c r="J19" s="71">
        <v>103</v>
      </c>
      <c r="K19" s="71">
        <v>121</v>
      </c>
      <c r="L19" s="71">
        <v>0</v>
      </c>
      <c r="M19" s="71">
        <v>0</v>
      </c>
      <c r="N19" s="31">
        <v>0</v>
      </c>
      <c r="O19" s="31">
        <v>0</v>
      </c>
    </row>
    <row r="20" spans="1:18" ht="27" customHeight="1">
      <c r="A20" s="30" t="s">
        <v>135</v>
      </c>
      <c r="B20" s="49" t="s">
        <v>139</v>
      </c>
      <c r="C20" s="51" t="s">
        <v>43</v>
      </c>
      <c r="D20" s="67">
        <f>E20+F20</f>
        <v>243</v>
      </c>
      <c r="E20" s="71">
        <v>65</v>
      </c>
      <c r="F20" s="75">
        <f>SUM(J20:O20)</f>
        <v>178</v>
      </c>
      <c r="G20" s="41">
        <v>123</v>
      </c>
      <c r="H20" s="41">
        <v>55</v>
      </c>
      <c r="I20" s="41">
        <v>0</v>
      </c>
      <c r="J20" s="71">
        <v>81</v>
      </c>
      <c r="K20" s="71">
        <v>97</v>
      </c>
      <c r="L20" s="71">
        <v>0</v>
      </c>
      <c r="M20" s="71">
        <v>0</v>
      </c>
      <c r="N20" s="31">
        <v>0</v>
      </c>
      <c r="O20" s="31">
        <v>0</v>
      </c>
      <c r="R20" s="36"/>
    </row>
    <row r="21" spans="1:18" ht="28.5" customHeight="1">
      <c r="A21" s="30" t="s">
        <v>136</v>
      </c>
      <c r="B21" s="49" t="s">
        <v>84</v>
      </c>
      <c r="C21" s="50" t="s">
        <v>153</v>
      </c>
      <c r="D21" s="67">
        <f>E21+F21</f>
        <v>169</v>
      </c>
      <c r="E21" s="71">
        <v>48</v>
      </c>
      <c r="F21" s="75">
        <f>SUM(J21:O21)</f>
        <v>121</v>
      </c>
      <c r="G21" s="41">
        <v>65</v>
      </c>
      <c r="H21" s="41">
        <v>56</v>
      </c>
      <c r="I21" s="41">
        <v>0</v>
      </c>
      <c r="J21" s="71">
        <v>51</v>
      </c>
      <c r="K21" s="71">
        <v>70</v>
      </c>
      <c r="L21" s="71">
        <v>0</v>
      </c>
      <c r="M21" s="71">
        <v>0</v>
      </c>
      <c r="N21" s="31">
        <v>0</v>
      </c>
      <c r="O21" s="31">
        <v>0</v>
      </c>
      <c r="R21" s="36"/>
    </row>
    <row r="22" spans="1:15" ht="26.25" customHeight="1">
      <c r="A22" s="4" t="s">
        <v>140</v>
      </c>
      <c r="B22" s="48" t="s">
        <v>52</v>
      </c>
      <c r="C22" s="38"/>
      <c r="D22" s="4">
        <f>SUM(D23:D24)</f>
        <v>58</v>
      </c>
      <c r="E22" s="4">
        <f aca="true" t="shared" si="5" ref="E22:O22">SUM(E23:E24)</f>
        <v>19</v>
      </c>
      <c r="F22" s="4">
        <f t="shared" si="5"/>
        <v>39</v>
      </c>
      <c r="G22" s="4">
        <f t="shared" si="5"/>
        <v>39</v>
      </c>
      <c r="H22" s="4">
        <f t="shared" si="5"/>
        <v>0</v>
      </c>
      <c r="I22" s="4">
        <f>SUM(I23:I24)</f>
        <v>0</v>
      </c>
      <c r="J22" s="4">
        <f t="shared" si="5"/>
        <v>17</v>
      </c>
      <c r="K22" s="4">
        <f t="shared" si="5"/>
        <v>22</v>
      </c>
      <c r="L22" s="4">
        <f t="shared" si="5"/>
        <v>0</v>
      </c>
      <c r="M22" s="4">
        <f t="shared" si="5"/>
        <v>0</v>
      </c>
      <c r="N22" s="4">
        <f t="shared" si="5"/>
        <v>0</v>
      </c>
      <c r="O22" s="4">
        <f t="shared" si="5"/>
        <v>0</v>
      </c>
    </row>
    <row r="23" spans="1:15" ht="36" customHeight="1">
      <c r="A23" s="30" t="s">
        <v>137</v>
      </c>
      <c r="B23" s="49" t="s">
        <v>83</v>
      </c>
      <c r="C23" s="42" t="s">
        <v>43</v>
      </c>
      <c r="D23" s="66">
        <f>E23+F23</f>
        <v>58</v>
      </c>
      <c r="E23" s="29">
        <v>19</v>
      </c>
      <c r="F23" s="76">
        <f>SUM(J23:O23)</f>
        <v>39</v>
      </c>
      <c r="G23" s="41">
        <v>39</v>
      </c>
      <c r="H23" s="41">
        <v>0</v>
      </c>
      <c r="I23" s="41">
        <v>0</v>
      </c>
      <c r="J23" s="29">
        <v>17</v>
      </c>
      <c r="K23" s="29">
        <v>22</v>
      </c>
      <c r="L23" s="29">
        <v>0</v>
      </c>
      <c r="M23" s="29">
        <v>0</v>
      </c>
      <c r="N23" s="31">
        <v>0</v>
      </c>
      <c r="O23" s="31">
        <v>0</v>
      </c>
    </row>
    <row r="24" spans="1:15" ht="25.5" customHeight="1">
      <c r="A24" s="30"/>
      <c r="B24" s="53" t="s">
        <v>54</v>
      </c>
      <c r="C24" s="51"/>
      <c r="D24" s="66">
        <v>0</v>
      </c>
      <c r="E24" s="40">
        <v>0</v>
      </c>
      <c r="F24" s="76">
        <f>SUM(J24:O24)</f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</row>
    <row r="25" spans="1:15" ht="36" customHeight="1">
      <c r="A25" s="4" t="s">
        <v>85</v>
      </c>
      <c r="B25" s="48" t="s">
        <v>93</v>
      </c>
      <c r="C25" s="38" t="s">
        <v>156</v>
      </c>
      <c r="D25" s="4">
        <f aca="true" t="shared" si="6" ref="D25:K25">SUM(D26:D31)</f>
        <v>632</v>
      </c>
      <c r="E25" s="4">
        <f t="shared" si="6"/>
        <v>200</v>
      </c>
      <c r="F25" s="4">
        <f t="shared" si="6"/>
        <v>432</v>
      </c>
      <c r="G25" s="4">
        <f t="shared" si="6"/>
        <v>84</v>
      </c>
      <c r="H25" s="4">
        <f t="shared" si="6"/>
        <v>348</v>
      </c>
      <c r="I25" s="4">
        <f t="shared" si="6"/>
        <v>0</v>
      </c>
      <c r="J25" s="4">
        <f t="shared" si="6"/>
        <v>0</v>
      </c>
      <c r="K25" s="4">
        <f t="shared" si="6"/>
        <v>24</v>
      </c>
      <c r="L25" s="4">
        <f>SUM(L26:L31)</f>
        <v>184</v>
      </c>
      <c r="M25" s="4">
        <f>SUM(M26:M31)</f>
        <v>118</v>
      </c>
      <c r="N25" s="4">
        <f>SUM(N26:N31)</f>
        <v>64</v>
      </c>
      <c r="O25" s="4">
        <f>SUM(O26:O31)</f>
        <v>42</v>
      </c>
    </row>
    <row r="26" spans="1:15" ht="36" customHeight="1">
      <c r="A26" s="30" t="s">
        <v>86</v>
      </c>
      <c r="B26" s="49" t="s">
        <v>87</v>
      </c>
      <c r="C26" s="81" t="s">
        <v>42</v>
      </c>
      <c r="D26" s="66">
        <f aca="true" t="shared" si="7" ref="D26:D31">E26+F26</f>
        <v>60</v>
      </c>
      <c r="E26" s="29">
        <v>12</v>
      </c>
      <c r="F26" s="76">
        <f aca="true" t="shared" si="8" ref="F26:F31">SUM(J26:O26)</f>
        <v>48</v>
      </c>
      <c r="G26" s="41">
        <v>34</v>
      </c>
      <c r="H26" s="41">
        <v>14</v>
      </c>
      <c r="I26" s="41">
        <v>0</v>
      </c>
      <c r="J26" s="29">
        <v>0</v>
      </c>
      <c r="K26" s="29">
        <v>0</v>
      </c>
      <c r="L26" s="29">
        <v>48</v>
      </c>
      <c r="M26" s="29">
        <v>0</v>
      </c>
      <c r="N26" s="31">
        <v>0</v>
      </c>
      <c r="O26" s="31">
        <v>0</v>
      </c>
    </row>
    <row r="27" spans="1:15" ht="36" customHeight="1">
      <c r="A27" s="30" t="s">
        <v>88</v>
      </c>
      <c r="B27" s="49" t="s">
        <v>17</v>
      </c>
      <c r="C27" s="90" t="s">
        <v>42</v>
      </c>
      <c r="D27" s="66">
        <f t="shared" si="7"/>
        <v>60</v>
      </c>
      <c r="E27" s="29">
        <v>12</v>
      </c>
      <c r="F27" s="76">
        <f t="shared" si="8"/>
        <v>48</v>
      </c>
      <c r="G27" s="41">
        <v>4</v>
      </c>
      <c r="H27" s="41">
        <v>44</v>
      </c>
      <c r="I27" s="41">
        <v>0</v>
      </c>
      <c r="J27" s="29">
        <v>0</v>
      </c>
      <c r="K27" s="29">
        <v>0</v>
      </c>
      <c r="L27" s="29">
        <v>48</v>
      </c>
      <c r="M27" s="29">
        <v>0</v>
      </c>
      <c r="N27" s="31">
        <v>0</v>
      </c>
      <c r="O27" s="31">
        <v>0</v>
      </c>
    </row>
    <row r="28" spans="1:15" ht="36" customHeight="1">
      <c r="A28" s="30" t="s">
        <v>89</v>
      </c>
      <c r="B28" s="49" t="s">
        <v>16</v>
      </c>
      <c r="C28" s="81" t="s">
        <v>44</v>
      </c>
      <c r="D28" s="66">
        <f t="shared" si="7"/>
        <v>160</v>
      </c>
      <c r="E28" s="29">
        <v>32</v>
      </c>
      <c r="F28" s="76">
        <f t="shared" si="8"/>
        <v>128</v>
      </c>
      <c r="G28" s="41">
        <v>0</v>
      </c>
      <c r="H28" s="41">
        <v>128</v>
      </c>
      <c r="I28" s="41">
        <v>0</v>
      </c>
      <c r="J28" s="29">
        <v>0</v>
      </c>
      <c r="K28" s="29">
        <v>0</v>
      </c>
      <c r="L28" s="29">
        <v>32</v>
      </c>
      <c r="M28" s="29">
        <v>46</v>
      </c>
      <c r="N28" s="31">
        <v>32</v>
      </c>
      <c r="O28" s="31">
        <v>18</v>
      </c>
    </row>
    <row r="29" spans="1:15" ht="25.5" customHeight="1">
      <c r="A29" s="30" t="s">
        <v>90</v>
      </c>
      <c r="B29" s="53" t="s">
        <v>18</v>
      </c>
      <c r="C29" s="90" t="s">
        <v>155</v>
      </c>
      <c r="D29" s="66">
        <f t="shared" si="7"/>
        <v>262</v>
      </c>
      <c r="E29" s="40">
        <v>122</v>
      </c>
      <c r="F29" s="76">
        <f t="shared" si="8"/>
        <v>140</v>
      </c>
      <c r="G29" s="31">
        <v>8</v>
      </c>
      <c r="H29" s="31">
        <v>132</v>
      </c>
      <c r="I29" s="31">
        <v>0</v>
      </c>
      <c r="J29" s="31">
        <v>0</v>
      </c>
      <c r="K29" s="31">
        <v>0</v>
      </c>
      <c r="L29" s="31">
        <v>38</v>
      </c>
      <c r="M29" s="31">
        <v>46</v>
      </c>
      <c r="N29" s="31">
        <v>32</v>
      </c>
      <c r="O29" s="31">
        <v>24</v>
      </c>
    </row>
    <row r="30" spans="1:15" ht="25.5" customHeight="1">
      <c r="A30" s="30" t="s">
        <v>91</v>
      </c>
      <c r="B30" s="53" t="s">
        <v>142</v>
      </c>
      <c r="C30" s="90" t="s">
        <v>47</v>
      </c>
      <c r="D30" s="66">
        <f t="shared" si="7"/>
        <v>39</v>
      </c>
      <c r="E30" s="40">
        <v>13</v>
      </c>
      <c r="F30" s="76">
        <f t="shared" si="8"/>
        <v>26</v>
      </c>
      <c r="G30" s="31">
        <v>6</v>
      </c>
      <c r="H30" s="31">
        <v>20</v>
      </c>
      <c r="I30" s="31">
        <v>0</v>
      </c>
      <c r="J30" s="31">
        <v>0</v>
      </c>
      <c r="K30" s="31">
        <v>0</v>
      </c>
      <c r="L30" s="31">
        <v>0</v>
      </c>
      <c r="M30" s="31">
        <v>26</v>
      </c>
      <c r="N30" s="31">
        <v>0</v>
      </c>
      <c r="O30" s="31">
        <v>0</v>
      </c>
    </row>
    <row r="31" spans="1:15" ht="25.5" customHeight="1">
      <c r="A31" s="30" t="s">
        <v>141</v>
      </c>
      <c r="B31" s="53" t="s">
        <v>71</v>
      </c>
      <c r="C31" s="90" t="s">
        <v>47</v>
      </c>
      <c r="D31" s="66">
        <f t="shared" si="7"/>
        <v>51</v>
      </c>
      <c r="E31" s="40">
        <v>9</v>
      </c>
      <c r="F31" s="76">
        <f t="shared" si="8"/>
        <v>42</v>
      </c>
      <c r="G31" s="31">
        <v>32</v>
      </c>
      <c r="H31" s="31">
        <v>10</v>
      </c>
      <c r="I31" s="31">
        <v>0</v>
      </c>
      <c r="J31" s="31">
        <v>0</v>
      </c>
      <c r="K31" s="31">
        <v>24</v>
      </c>
      <c r="L31" s="31">
        <v>18</v>
      </c>
      <c r="M31" s="31">
        <v>0</v>
      </c>
      <c r="N31" s="31">
        <v>0</v>
      </c>
      <c r="O31" s="31">
        <v>0</v>
      </c>
    </row>
    <row r="32" spans="1:15" ht="38.25" customHeight="1">
      <c r="A32" s="4" t="s">
        <v>92</v>
      </c>
      <c r="B32" s="48" t="s">
        <v>94</v>
      </c>
      <c r="C32" s="38" t="s">
        <v>157</v>
      </c>
      <c r="D32" s="4">
        <f aca="true" t="shared" si="9" ref="D32:O32">SUM(D33:D34)</f>
        <v>165</v>
      </c>
      <c r="E32" s="4">
        <f t="shared" si="9"/>
        <v>55</v>
      </c>
      <c r="F32" s="4">
        <f t="shared" si="9"/>
        <v>110</v>
      </c>
      <c r="G32" s="4">
        <f t="shared" si="9"/>
        <v>62</v>
      </c>
      <c r="H32" s="4">
        <f t="shared" si="9"/>
        <v>48</v>
      </c>
      <c r="I32" s="4">
        <f t="shared" si="9"/>
        <v>0</v>
      </c>
      <c r="J32" s="4">
        <f t="shared" si="9"/>
        <v>0</v>
      </c>
      <c r="K32" s="4">
        <f t="shared" si="9"/>
        <v>0</v>
      </c>
      <c r="L32" s="4">
        <f t="shared" si="9"/>
        <v>64</v>
      </c>
      <c r="M32" s="4">
        <f t="shared" si="9"/>
        <v>46</v>
      </c>
      <c r="N32" s="4">
        <f t="shared" si="9"/>
        <v>0</v>
      </c>
      <c r="O32" s="4">
        <f t="shared" si="9"/>
        <v>0</v>
      </c>
    </row>
    <row r="33" spans="1:15" ht="36" customHeight="1">
      <c r="A33" s="30" t="s">
        <v>95</v>
      </c>
      <c r="B33" s="49" t="s">
        <v>59</v>
      </c>
      <c r="C33" s="90" t="s">
        <v>42</v>
      </c>
      <c r="D33" s="66">
        <f>E33+F33</f>
        <v>48</v>
      </c>
      <c r="E33" s="29">
        <v>16</v>
      </c>
      <c r="F33" s="76">
        <f>SUM(J33:O33)</f>
        <v>32</v>
      </c>
      <c r="G33" s="41">
        <v>18</v>
      </c>
      <c r="H33" s="41">
        <v>14</v>
      </c>
      <c r="I33" s="41">
        <v>0</v>
      </c>
      <c r="J33" s="29">
        <v>0</v>
      </c>
      <c r="K33" s="29">
        <v>0</v>
      </c>
      <c r="L33" s="29">
        <v>32</v>
      </c>
      <c r="M33" s="29">
        <v>0</v>
      </c>
      <c r="N33" s="31">
        <v>0</v>
      </c>
      <c r="O33" s="31">
        <v>0</v>
      </c>
    </row>
    <row r="34" spans="1:15" ht="25.5" customHeight="1">
      <c r="A34" s="30" t="s">
        <v>96</v>
      </c>
      <c r="B34" s="53" t="s">
        <v>97</v>
      </c>
      <c r="C34" s="90" t="s">
        <v>47</v>
      </c>
      <c r="D34" s="66">
        <f>E34+F34</f>
        <v>117</v>
      </c>
      <c r="E34" s="40">
        <v>39</v>
      </c>
      <c r="F34" s="76">
        <f>SUM(J34:O34)</f>
        <v>78</v>
      </c>
      <c r="G34" s="31">
        <v>44</v>
      </c>
      <c r="H34" s="31">
        <v>34</v>
      </c>
      <c r="I34" s="31">
        <v>0</v>
      </c>
      <c r="J34" s="31">
        <v>0</v>
      </c>
      <c r="K34" s="31">
        <v>0</v>
      </c>
      <c r="L34" s="31">
        <v>32</v>
      </c>
      <c r="M34" s="31">
        <v>46</v>
      </c>
      <c r="N34" s="31">
        <v>0</v>
      </c>
      <c r="O34" s="31">
        <v>0</v>
      </c>
    </row>
    <row r="35" spans="1:15" ht="31.5" customHeight="1">
      <c r="A35" s="20" t="s">
        <v>22</v>
      </c>
      <c r="B35" s="17" t="s">
        <v>23</v>
      </c>
      <c r="C35" s="20" t="s">
        <v>158</v>
      </c>
      <c r="D35" s="20">
        <f aca="true" t="shared" si="10" ref="D35:O35">SUM(D36:D51)</f>
        <v>3034</v>
      </c>
      <c r="E35" s="20">
        <f t="shared" si="10"/>
        <v>1030</v>
      </c>
      <c r="F35" s="20">
        <f t="shared" si="10"/>
        <v>2004</v>
      </c>
      <c r="G35" s="20">
        <f t="shared" si="10"/>
        <v>1220</v>
      </c>
      <c r="H35" s="20">
        <f t="shared" si="10"/>
        <v>784</v>
      </c>
      <c r="I35" s="20">
        <f t="shared" si="10"/>
        <v>0</v>
      </c>
      <c r="J35" s="20">
        <f t="shared" si="10"/>
        <v>0</v>
      </c>
      <c r="K35" s="20">
        <f t="shared" si="10"/>
        <v>0</v>
      </c>
      <c r="L35" s="20">
        <f t="shared" si="10"/>
        <v>596</v>
      </c>
      <c r="M35" s="20">
        <f t="shared" si="10"/>
        <v>1144</v>
      </c>
      <c r="N35" s="20">
        <f t="shared" si="10"/>
        <v>228</v>
      </c>
      <c r="O35" s="20">
        <f t="shared" si="10"/>
        <v>36</v>
      </c>
    </row>
    <row r="36" spans="1:15" ht="31.5" customHeight="1">
      <c r="A36" s="20" t="s">
        <v>20</v>
      </c>
      <c r="B36" s="17" t="s">
        <v>40</v>
      </c>
      <c r="C36" s="20" t="s">
        <v>159</v>
      </c>
      <c r="D36" s="20">
        <f aca="true" t="shared" si="11" ref="D36:O36">SUM(D37:D52)</f>
        <v>1543</v>
      </c>
      <c r="E36" s="20">
        <f t="shared" si="11"/>
        <v>523</v>
      </c>
      <c r="F36" s="20">
        <f t="shared" si="11"/>
        <v>1020</v>
      </c>
      <c r="G36" s="20">
        <f t="shared" si="11"/>
        <v>610</v>
      </c>
      <c r="H36" s="20">
        <f t="shared" si="11"/>
        <v>410</v>
      </c>
      <c r="I36" s="20">
        <f t="shared" si="11"/>
        <v>0</v>
      </c>
      <c r="J36" s="20">
        <f t="shared" si="11"/>
        <v>0</v>
      </c>
      <c r="K36" s="20">
        <f t="shared" si="11"/>
        <v>0</v>
      </c>
      <c r="L36" s="20">
        <f t="shared" si="11"/>
        <v>298</v>
      </c>
      <c r="M36" s="20">
        <f t="shared" si="11"/>
        <v>572</v>
      </c>
      <c r="N36" s="20">
        <f t="shared" si="11"/>
        <v>114</v>
      </c>
      <c r="O36" s="20">
        <f t="shared" si="11"/>
        <v>36</v>
      </c>
    </row>
    <row r="37" spans="1:15" ht="27" customHeight="1">
      <c r="A37" s="44" t="s">
        <v>48</v>
      </c>
      <c r="B37" s="44" t="s">
        <v>98</v>
      </c>
      <c r="C37" s="90" t="s">
        <v>160</v>
      </c>
      <c r="D37" s="67">
        <f>F37+E37</f>
        <v>96</v>
      </c>
      <c r="E37" s="42">
        <v>32</v>
      </c>
      <c r="F37" s="75">
        <f>SUM(J37:O37)</f>
        <v>64</v>
      </c>
      <c r="G37" s="74">
        <v>52</v>
      </c>
      <c r="H37" s="42">
        <v>12</v>
      </c>
      <c r="I37" s="84">
        <v>0</v>
      </c>
      <c r="J37" s="42">
        <v>0</v>
      </c>
      <c r="K37" s="42">
        <v>0</v>
      </c>
      <c r="L37" s="42">
        <v>64</v>
      </c>
      <c r="M37" s="42">
        <v>0</v>
      </c>
      <c r="N37" s="42">
        <v>0</v>
      </c>
      <c r="O37" s="42">
        <v>0</v>
      </c>
    </row>
    <row r="38" spans="1:15" ht="24.75" customHeight="1">
      <c r="A38" s="44" t="s">
        <v>74</v>
      </c>
      <c r="B38" s="44" t="s">
        <v>99</v>
      </c>
      <c r="C38" s="90" t="s">
        <v>160</v>
      </c>
      <c r="D38" s="67">
        <f aca="true" t="shared" si="12" ref="D38:D43">F38+E38</f>
        <v>84</v>
      </c>
      <c r="E38" s="42">
        <v>32</v>
      </c>
      <c r="F38" s="75">
        <f aca="true" t="shared" si="13" ref="F38:F45">SUM(J38:O38)</f>
        <v>52</v>
      </c>
      <c r="G38" s="74">
        <v>36</v>
      </c>
      <c r="H38" s="42">
        <v>16</v>
      </c>
      <c r="I38" s="84">
        <v>0</v>
      </c>
      <c r="J38" s="42">
        <v>0</v>
      </c>
      <c r="K38" s="42">
        <v>0</v>
      </c>
      <c r="L38" s="42">
        <v>52</v>
      </c>
      <c r="M38" s="42">
        <v>0</v>
      </c>
      <c r="N38" s="42">
        <v>0</v>
      </c>
      <c r="O38" s="42">
        <v>0</v>
      </c>
    </row>
    <row r="39" spans="1:15" ht="34.5" customHeight="1">
      <c r="A39" s="44" t="s">
        <v>75</v>
      </c>
      <c r="B39" s="44" t="s">
        <v>100</v>
      </c>
      <c r="C39" s="90" t="s">
        <v>160</v>
      </c>
      <c r="D39" s="67">
        <f t="shared" si="12"/>
        <v>105</v>
      </c>
      <c r="E39" s="42">
        <v>41</v>
      </c>
      <c r="F39" s="75">
        <f t="shared" si="13"/>
        <v>64</v>
      </c>
      <c r="G39" s="74">
        <v>44</v>
      </c>
      <c r="H39" s="42">
        <v>20</v>
      </c>
      <c r="I39" s="84">
        <v>0</v>
      </c>
      <c r="J39" s="42">
        <v>0</v>
      </c>
      <c r="K39" s="42">
        <v>0</v>
      </c>
      <c r="L39" s="42">
        <v>64</v>
      </c>
      <c r="M39" s="42">
        <v>0</v>
      </c>
      <c r="N39" s="42">
        <v>0</v>
      </c>
      <c r="O39" s="42">
        <v>0</v>
      </c>
    </row>
    <row r="40" spans="1:15" ht="25.5" customHeight="1">
      <c r="A40" s="44" t="s">
        <v>49</v>
      </c>
      <c r="B40" s="44" t="s">
        <v>101</v>
      </c>
      <c r="C40" s="90" t="s">
        <v>47</v>
      </c>
      <c r="D40" s="67">
        <f t="shared" si="12"/>
        <v>69</v>
      </c>
      <c r="E40" s="42">
        <v>23</v>
      </c>
      <c r="F40" s="75">
        <f t="shared" si="13"/>
        <v>46</v>
      </c>
      <c r="G40" s="74">
        <v>32</v>
      </c>
      <c r="H40" s="42">
        <v>14</v>
      </c>
      <c r="I40" s="84">
        <v>0</v>
      </c>
      <c r="J40" s="42">
        <v>0</v>
      </c>
      <c r="K40" s="42">
        <v>0</v>
      </c>
      <c r="L40" s="42">
        <v>0</v>
      </c>
      <c r="M40" s="42">
        <v>46</v>
      </c>
      <c r="N40" s="42">
        <v>0</v>
      </c>
      <c r="O40" s="42">
        <v>0</v>
      </c>
    </row>
    <row r="41" spans="1:15" ht="23.25" customHeight="1">
      <c r="A41" s="44" t="s">
        <v>50</v>
      </c>
      <c r="B41" s="44" t="s">
        <v>102</v>
      </c>
      <c r="C41" s="90" t="s">
        <v>47</v>
      </c>
      <c r="D41" s="67">
        <f t="shared" si="12"/>
        <v>102</v>
      </c>
      <c r="E41" s="42">
        <v>33</v>
      </c>
      <c r="F41" s="75">
        <f t="shared" si="13"/>
        <v>69</v>
      </c>
      <c r="G41" s="74">
        <v>45</v>
      </c>
      <c r="H41" s="42">
        <v>24</v>
      </c>
      <c r="I41" s="84">
        <v>0</v>
      </c>
      <c r="J41" s="42">
        <v>0</v>
      </c>
      <c r="K41" s="42">
        <v>0</v>
      </c>
      <c r="L41" s="42">
        <v>0</v>
      </c>
      <c r="M41" s="42">
        <v>69</v>
      </c>
      <c r="N41" s="42">
        <v>0</v>
      </c>
      <c r="O41" s="42">
        <v>0</v>
      </c>
    </row>
    <row r="42" spans="1:15" ht="23.25" customHeight="1">
      <c r="A42" s="44" t="s">
        <v>51</v>
      </c>
      <c r="B42" s="44" t="s">
        <v>103</v>
      </c>
      <c r="C42" s="90" t="s">
        <v>46</v>
      </c>
      <c r="D42" s="67">
        <f t="shared" si="12"/>
        <v>165</v>
      </c>
      <c r="E42" s="42">
        <v>55</v>
      </c>
      <c r="F42" s="75">
        <f t="shared" si="13"/>
        <v>110</v>
      </c>
      <c r="G42" s="74">
        <v>72</v>
      </c>
      <c r="H42" s="42">
        <v>38</v>
      </c>
      <c r="I42" s="84">
        <v>0</v>
      </c>
      <c r="J42" s="42">
        <v>0</v>
      </c>
      <c r="K42" s="42">
        <v>0</v>
      </c>
      <c r="L42" s="42">
        <v>54</v>
      </c>
      <c r="M42" s="42">
        <v>56</v>
      </c>
      <c r="N42" s="42">
        <v>0</v>
      </c>
      <c r="O42" s="42">
        <v>0</v>
      </c>
    </row>
    <row r="43" spans="1:15" ht="23.25" customHeight="1">
      <c r="A43" s="65" t="s">
        <v>64</v>
      </c>
      <c r="B43" s="65" t="s">
        <v>104</v>
      </c>
      <c r="C43" s="90" t="s">
        <v>46</v>
      </c>
      <c r="D43" s="67">
        <f t="shared" si="12"/>
        <v>128</v>
      </c>
      <c r="E43" s="64">
        <v>35</v>
      </c>
      <c r="F43" s="75">
        <f t="shared" si="13"/>
        <v>93</v>
      </c>
      <c r="G43" s="74">
        <v>49</v>
      </c>
      <c r="H43" s="64">
        <v>44</v>
      </c>
      <c r="I43" s="84">
        <v>0</v>
      </c>
      <c r="J43" s="64">
        <v>0</v>
      </c>
      <c r="K43" s="64">
        <v>0</v>
      </c>
      <c r="L43" s="64">
        <v>0</v>
      </c>
      <c r="M43" s="64">
        <v>93</v>
      </c>
      <c r="N43" s="64">
        <v>0</v>
      </c>
      <c r="O43" s="64">
        <v>0</v>
      </c>
    </row>
    <row r="44" spans="1:16" s="13" customFormat="1" ht="24" customHeight="1">
      <c r="A44" s="72" t="s">
        <v>65</v>
      </c>
      <c r="B44" s="72" t="s">
        <v>105</v>
      </c>
      <c r="C44" s="90" t="s">
        <v>46</v>
      </c>
      <c r="D44" s="67">
        <f aca="true" t="shared" si="14" ref="D44:D52">F44+E44</f>
        <v>97</v>
      </c>
      <c r="E44" s="70">
        <v>33</v>
      </c>
      <c r="F44" s="85">
        <f t="shared" si="13"/>
        <v>64</v>
      </c>
      <c r="G44" s="81">
        <v>36</v>
      </c>
      <c r="H44" s="81">
        <v>28</v>
      </c>
      <c r="I44" s="84">
        <v>0</v>
      </c>
      <c r="J44" s="81">
        <v>0</v>
      </c>
      <c r="K44" s="81">
        <v>0</v>
      </c>
      <c r="L44" s="81">
        <v>0</v>
      </c>
      <c r="M44" s="81">
        <v>64</v>
      </c>
      <c r="N44" s="81">
        <v>0</v>
      </c>
      <c r="O44" s="81">
        <v>0</v>
      </c>
      <c r="P44" s="5"/>
    </row>
    <row r="45" spans="1:16" s="13" customFormat="1" ht="24" customHeight="1">
      <c r="A45" s="72" t="s">
        <v>106</v>
      </c>
      <c r="B45" s="72" t="s">
        <v>107</v>
      </c>
      <c r="C45" s="90" t="s">
        <v>47</v>
      </c>
      <c r="D45" s="67">
        <f t="shared" si="14"/>
        <v>125</v>
      </c>
      <c r="E45" s="70">
        <v>47</v>
      </c>
      <c r="F45" s="85">
        <f t="shared" si="13"/>
        <v>78</v>
      </c>
      <c r="G45" s="81">
        <v>54</v>
      </c>
      <c r="H45" s="81">
        <v>24</v>
      </c>
      <c r="I45" s="84">
        <v>0</v>
      </c>
      <c r="J45" s="81">
        <v>0</v>
      </c>
      <c r="K45" s="81">
        <v>0</v>
      </c>
      <c r="L45" s="81">
        <v>32</v>
      </c>
      <c r="M45" s="81">
        <v>46</v>
      </c>
      <c r="N45" s="81">
        <v>0</v>
      </c>
      <c r="O45" s="81">
        <v>0</v>
      </c>
      <c r="P45" s="5"/>
    </row>
    <row r="46" spans="1:16" s="13" customFormat="1" ht="24" customHeight="1">
      <c r="A46" s="72" t="s">
        <v>108</v>
      </c>
      <c r="B46" s="72" t="s">
        <v>109</v>
      </c>
      <c r="C46" s="90" t="s">
        <v>47</v>
      </c>
      <c r="D46" s="67">
        <f t="shared" si="14"/>
        <v>51</v>
      </c>
      <c r="E46" s="70">
        <v>21</v>
      </c>
      <c r="F46" s="82">
        <f aca="true" t="shared" si="15" ref="F46:F52">SUM(J46:O46)</f>
        <v>30</v>
      </c>
      <c r="G46" s="81">
        <v>20</v>
      </c>
      <c r="H46" s="81">
        <v>10</v>
      </c>
      <c r="I46" s="84">
        <v>0</v>
      </c>
      <c r="J46" s="81">
        <v>0</v>
      </c>
      <c r="K46" s="81">
        <v>0</v>
      </c>
      <c r="L46" s="81">
        <v>0</v>
      </c>
      <c r="M46" s="81">
        <v>30</v>
      </c>
      <c r="N46" s="81">
        <v>0</v>
      </c>
      <c r="O46" s="81">
        <v>0</v>
      </c>
      <c r="P46" s="5"/>
    </row>
    <row r="47" spans="1:16" s="13" customFormat="1" ht="24" customHeight="1">
      <c r="A47" s="72" t="s">
        <v>110</v>
      </c>
      <c r="B47" s="72" t="s">
        <v>111</v>
      </c>
      <c r="C47" s="90" t="s">
        <v>47</v>
      </c>
      <c r="D47" s="67">
        <f t="shared" si="14"/>
        <v>69</v>
      </c>
      <c r="E47" s="70">
        <v>23</v>
      </c>
      <c r="F47" s="82">
        <f t="shared" si="15"/>
        <v>46</v>
      </c>
      <c r="G47" s="81">
        <v>36</v>
      </c>
      <c r="H47" s="81">
        <v>10</v>
      </c>
      <c r="I47" s="84">
        <v>0</v>
      </c>
      <c r="J47" s="81">
        <v>0</v>
      </c>
      <c r="K47" s="81">
        <v>0</v>
      </c>
      <c r="L47" s="81">
        <v>0</v>
      </c>
      <c r="M47" s="81">
        <v>46</v>
      </c>
      <c r="N47" s="81">
        <v>0</v>
      </c>
      <c r="O47" s="81">
        <v>0</v>
      </c>
      <c r="P47" s="5"/>
    </row>
    <row r="48" spans="1:16" s="13" customFormat="1" ht="24" customHeight="1">
      <c r="A48" s="72" t="s">
        <v>112</v>
      </c>
      <c r="B48" s="72" t="s">
        <v>113</v>
      </c>
      <c r="C48" s="90" t="s">
        <v>47</v>
      </c>
      <c r="D48" s="67">
        <f t="shared" si="14"/>
        <v>69</v>
      </c>
      <c r="E48" s="70">
        <v>23</v>
      </c>
      <c r="F48" s="82">
        <f t="shared" si="15"/>
        <v>46</v>
      </c>
      <c r="G48" s="81">
        <v>36</v>
      </c>
      <c r="H48" s="81">
        <v>10</v>
      </c>
      <c r="I48" s="84">
        <v>0</v>
      </c>
      <c r="J48" s="81">
        <v>0</v>
      </c>
      <c r="K48" s="81">
        <v>0</v>
      </c>
      <c r="L48" s="81">
        <v>0</v>
      </c>
      <c r="M48" s="81">
        <v>46</v>
      </c>
      <c r="N48" s="81">
        <v>0</v>
      </c>
      <c r="O48" s="81">
        <v>0</v>
      </c>
      <c r="P48" s="5"/>
    </row>
    <row r="49" spans="1:16" s="13" customFormat="1" ht="24" customHeight="1">
      <c r="A49" s="72" t="s">
        <v>114</v>
      </c>
      <c r="B49" s="72" t="s">
        <v>115</v>
      </c>
      <c r="C49" s="96" t="s">
        <v>41</v>
      </c>
      <c r="D49" s="67">
        <f t="shared" si="14"/>
        <v>103</v>
      </c>
      <c r="E49" s="70">
        <v>31</v>
      </c>
      <c r="F49" s="82">
        <f t="shared" si="15"/>
        <v>72</v>
      </c>
      <c r="G49" s="81">
        <v>36</v>
      </c>
      <c r="H49" s="81">
        <v>36</v>
      </c>
      <c r="I49" s="84">
        <v>0</v>
      </c>
      <c r="J49" s="81">
        <v>0</v>
      </c>
      <c r="K49" s="81">
        <v>0</v>
      </c>
      <c r="L49" s="81">
        <v>0</v>
      </c>
      <c r="M49" s="81">
        <v>40</v>
      </c>
      <c r="N49" s="81">
        <v>32</v>
      </c>
      <c r="O49" s="81">
        <v>0</v>
      </c>
      <c r="P49" s="5"/>
    </row>
    <row r="50" spans="1:16" s="13" customFormat="1" ht="35.25" customHeight="1">
      <c r="A50" s="72" t="s">
        <v>116</v>
      </c>
      <c r="B50" s="89" t="s">
        <v>117</v>
      </c>
      <c r="C50" s="96" t="s">
        <v>41</v>
      </c>
      <c r="D50" s="67">
        <f t="shared" si="14"/>
        <v>126</v>
      </c>
      <c r="E50" s="70">
        <v>44</v>
      </c>
      <c r="F50" s="82">
        <f t="shared" si="15"/>
        <v>82</v>
      </c>
      <c r="G50" s="81">
        <v>42</v>
      </c>
      <c r="H50" s="81">
        <v>40</v>
      </c>
      <c r="I50" s="84">
        <v>0</v>
      </c>
      <c r="J50" s="81">
        <v>0</v>
      </c>
      <c r="K50" s="81">
        <v>0</v>
      </c>
      <c r="L50" s="81">
        <v>0</v>
      </c>
      <c r="M50" s="81">
        <v>0</v>
      </c>
      <c r="N50" s="81">
        <v>82</v>
      </c>
      <c r="O50" s="81">
        <v>0</v>
      </c>
      <c r="P50" s="5"/>
    </row>
    <row r="51" spans="1:16" s="13" customFormat="1" ht="21.75" customHeight="1">
      <c r="A51" s="72" t="s">
        <v>118</v>
      </c>
      <c r="B51" s="89" t="s">
        <v>21</v>
      </c>
      <c r="C51" s="96" t="s">
        <v>43</v>
      </c>
      <c r="D51" s="67">
        <f t="shared" si="14"/>
        <v>102</v>
      </c>
      <c r="E51" s="70">
        <v>34</v>
      </c>
      <c r="F51" s="82">
        <f t="shared" si="15"/>
        <v>68</v>
      </c>
      <c r="G51" s="81">
        <v>20</v>
      </c>
      <c r="H51" s="81">
        <v>48</v>
      </c>
      <c r="I51" s="84">
        <v>0</v>
      </c>
      <c r="J51" s="70">
        <v>0</v>
      </c>
      <c r="K51" s="81">
        <v>0</v>
      </c>
      <c r="L51" s="70">
        <v>32</v>
      </c>
      <c r="M51" s="70">
        <v>36</v>
      </c>
      <c r="N51" s="81">
        <v>0</v>
      </c>
      <c r="O51" s="81">
        <v>0</v>
      </c>
      <c r="P51" s="5"/>
    </row>
    <row r="52" spans="1:16" s="13" customFormat="1" ht="21.75" customHeight="1">
      <c r="A52" s="72" t="s">
        <v>119</v>
      </c>
      <c r="B52" s="89" t="s">
        <v>143</v>
      </c>
      <c r="C52" s="96" t="s">
        <v>161</v>
      </c>
      <c r="D52" s="67">
        <f t="shared" si="14"/>
        <v>52</v>
      </c>
      <c r="E52" s="70">
        <v>16</v>
      </c>
      <c r="F52" s="82">
        <f t="shared" si="15"/>
        <v>36</v>
      </c>
      <c r="G52" s="81">
        <v>0</v>
      </c>
      <c r="H52" s="81">
        <v>36</v>
      </c>
      <c r="I52" s="84">
        <v>0</v>
      </c>
      <c r="J52" s="81">
        <v>0</v>
      </c>
      <c r="K52" s="81">
        <v>0</v>
      </c>
      <c r="L52" s="81">
        <v>0</v>
      </c>
      <c r="M52" s="81">
        <v>0</v>
      </c>
      <c r="N52" s="81">
        <v>0</v>
      </c>
      <c r="O52" s="81">
        <v>36</v>
      </c>
      <c r="P52" s="5"/>
    </row>
    <row r="53" spans="1:16" ht="30" customHeight="1">
      <c r="A53" s="78" t="s">
        <v>24</v>
      </c>
      <c r="B53" s="79" t="s">
        <v>25</v>
      </c>
      <c r="C53" s="19" t="s">
        <v>162</v>
      </c>
      <c r="D53" s="37">
        <f>D54+D60</f>
        <v>1236</v>
      </c>
      <c r="E53" s="37">
        <f aca="true" t="shared" si="16" ref="E53:O53">E54+E60</f>
        <v>320</v>
      </c>
      <c r="F53" s="37">
        <f t="shared" si="16"/>
        <v>916</v>
      </c>
      <c r="G53" s="37">
        <f t="shared" si="16"/>
        <v>372</v>
      </c>
      <c r="H53" s="37">
        <f t="shared" si="16"/>
        <v>504</v>
      </c>
      <c r="I53" s="37">
        <f t="shared" si="16"/>
        <v>40</v>
      </c>
      <c r="J53" s="37">
        <f t="shared" si="16"/>
        <v>0</v>
      </c>
      <c r="K53" s="37">
        <f t="shared" si="16"/>
        <v>0</v>
      </c>
      <c r="L53" s="37">
        <f t="shared" si="16"/>
        <v>0</v>
      </c>
      <c r="M53" s="37">
        <f t="shared" si="16"/>
        <v>92</v>
      </c>
      <c r="N53" s="37">
        <f t="shared" si="16"/>
        <v>434</v>
      </c>
      <c r="O53" s="37">
        <f t="shared" si="16"/>
        <v>390</v>
      </c>
      <c r="P53" s="68"/>
    </row>
    <row r="54" spans="1:15" ht="49.5" customHeight="1">
      <c r="A54" s="73" t="s">
        <v>26</v>
      </c>
      <c r="B54" s="73" t="s">
        <v>120</v>
      </c>
      <c r="C54" s="69" t="s">
        <v>69</v>
      </c>
      <c r="D54" s="69">
        <f>SUM(D55:D59)</f>
        <v>791</v>
      </c>
      <c r="E54" s="91">
        <f aca="true" t="shared" si="17" ref="E54:O54">SUM(E55:E59)</f>
        <v>223</v>
      </c>
      <c r="F54" s="91">
        <f t="shared" si="17"/>
        <v>568</v>
      </c>
      <c r="G54" s="91">
        <f t="shared" si="17"/>
        <v>252</v>
      </c>
      <c r="H54" s="91">
        <f t="shared" si="17"/>
        <v>296</v>
      </c>
      <c r="I54" s="91">
        <f t="shared" si="17"/>
        <v>20</v>
      </c>
      <c r="J54" s="91">
        <f t="shared" si="17"/>
        <v>0</v>
      </c>
      <c r="K54" s="91">
        <f t="shared" si="17"/>
        <v>0</v>
      </c>
      <c r="L54" s="91">
        <f t="shared" si="17"/>
        <v>0</v>
      </c>
      <c r="M54" s="91">
        <f t="shared" si="17"/>
        <v>92</v>
      </c>
      <c r="N54" s="91">
        <f t="shared" si="17"/>
        <v>254</v>
      </c>
      <c r="O54" s="91">
        <f t="shared" si="17"/>
        <v>222</v>
      </c>
    </row>
    <row r="55" spans="1:15" ht="15" customHeight="1">
      <c r="A55" s="151" t="s">
        <v>76</v>
      </c>
      <c r="B55" s="149" t="s">
        <v>121</v>
      </c>
      <c r="C55" s="151" t="s">
        <v>163</v>
      </c>
      <c r="D55" s="153">
        <f>E55+F55</f>
        <v>349</v>
      </c>
      <c r="E55" s="154">
        <v>121</v>
      </c>
      <c r="F55" s="155">
        <f>SUM(J55:O56)</f>
        <v>228</v>
      </c>
      <c r="G55" s="154">
        <v>134</v>
      </c>
      <c r="H55" s="154">
        <v>74</v>
      </c>
      <c r="I55" s="154">
        <v>20</v>
      </c>
      <c r="J55" s="159">
        <v>0</v>
      </c>
      <c r="K55" s="154">
        <v>0</v>
      </c>
      <c r="L55" s="159">
        <v>0</v>
      </c>
      <c r="M55" s="154">
        <v>92</v>
      </c>
      <c r="N55" s="154">
        <v>90</v>
      </c>
      <c r="O55" s="159">
        <v>46</v>
      </c>
    </row>
    <row r="56" spans="1:15" ht="15.75" customHeight="1">
      <c r="A56" s="152"/>
      <c r="B56" s="149"/>
      <c r="C56" s="152"/>
      <c r="D56" s="153"/>
      <c r="E56" s="154"/>
      <c r="F56" s="155"/>
      <c r="G56" s="154"/>
      <c r="H56" s="154"/>
      <c r="I56" s="154"/>
      <c r="J56" s="160"/>
      <c r="K56" s="154"/>
      <c r="L56" s="160"/>
      <c r="M56" s="154"/>
      <c r="N56" s="154"/>
      <c r="O56" s="160"/>
    </row>
    <row r="57" spans="1:15" ht="31.5">
      <c r="A57" s="45" t="s">
        <v>77</v>
      </c>
      <c r="B57" s="44" t="s">
        <v>122</v>
      </c>
      <c r="C57" s="42" t="s">
        <v>44</v>
      </c>
      <c r="D57" s="43">
        <f>E57+F57</f>
        <v>298</v>
      </c>
      <c r="E57" s="42">
        <v>102</v>
      </c>
      <c r="F57" s="75">
        <f>SUM(J57:O57)</f>
        <v>196</v>
      </c>
      <c r="G57" s="74">
        <v>118</v>
      </c>
      <c r="H57" s="42">
        <v>78</v>
      </c>
      <c r="I57" s="84">
        <v>0</v>
      </c>
      <c r="J57" s="42">
        <v>0</v>
      </c>
      <c r="K57" s="42">
        <v>0</v>
      </c>
      <c r="L57" s="42">
        <v>0</v>
      </c>
      <c r="M57" s="42">
        <v>0</v>
      </c>
      <c r="N57" s="42">
        <v>92</v>
      </c>
      <c r="O57" s="90">
        <v>104</v>
      </c>
    </row>
    <row r="58" spans="1:15" ht="25.5" customHeight="1">
      <c r="A58" s="44" t="s">
        <v>27</v>
      </c>
      <c r="B58" s="44" t="s">
        <v>0</v>
      </c>
      <c r="C58" s="42" t="s">
        <v>41</v>
      </c>
      <c r="D58" s="43">
        <f>E58+F58</f>
        <v>72</v>
      </c>
      <c r="E58" s="42">
        <v>0</v>
      </c>
      <c r="F58" s="75">
        <f>SUM(J58:O58)</f>
        <v>72</v>
      </c>
      <c r="G58" s="74">
        <v>0</v>
      </c>
      <c r="H58" s="42">
        <v>72</v>
      </c>
      <c r="I58" s="84">
        <v>0</v>
      </c>
      <c r="J58" s="42">
        <v>0</v>
      </c>
      <c r="K58" s="42">
        <v>0</v>
      </c>
      <c r="L58" s="42">
        <v>0</v>
      </c>
      <c r="M58" s="42">
        <v>0</v>
      </c>
      <c r="N58" s="42">
        <v>72</v>
      </c>
      <c r="O58" s="90">
        <v>0</v>
      </c>
    </row>
    <row r="59" spans="1:15" ht="27.75" customHeight="1">
      <c r="A59" s="44" t="s">
        <v>28</v>
      </c>
      <c r="B59" s="44" t="s">
        <v>1</v>
      </c>
      <c r="C59" s="18" t="s">
        <v>44</v>
      </c>
      <c r="D59" s="43">
        <f>E59+F59</f>
        <v>72</v>
      </c>
      <c r="E59" s="42">
        <v>0</v>
      </c>
      <c r="F59" s="75">
        <f>SUM(J59:O59)</f>
        <v>72</v>
      </c>
      <c r="G59" s="74">
        <v>0</v>
      </c>
      <c r="H59" s="42">
        <v>72</v>
      </c>
      <c r="I59" s="84">
        <v>0</v>
      </c>
      <c r="J59" s="42">
        <v>0</v>
      </c>
      <c r="K59" s="42">
        <v>0</v>
      </c>
      <c r="L59" s="35">
        <v>0</v>
      </c>
      <c r="M59" s="42">
        <v>0</v>
      </c>
      <c r="N59" s="42">
        <v>0</v>
      </c>
      <c r="O59" s="90">
        <v>72</v>
      </c>
    </row>
    <row r="60" spans="1:15" ht="15" customHeight="1">
      <c r="A60" s="139" t="s">
        <v>29</v>
      </c>
      <c r="B60" s="139" t="s">
        <v>123</v>
      </c>
      <c r="C60" s="150" t="s">
        <v>69</v>
      </c>
      <c r="D60" s="150">
        <f>SUM(D62:D65)</f>
        <v>445</v>
      </c>
      <c r="E60" s="150">
        <f aca="true" t="shared" si="18" ref="E60:O60">SUM(E62:E65)</f>
        <v>97</v>
      </c>
      <c r="F60" s="150">
        <f t="shared" si="18"/>
        <v>348</v>
      </c>
      <c r="G60" s="150">
        <f t="shared" si="18"/>
        <v>120</v>
      </c>
      <c r="H60" s="150">
        <f t="shared" si="18"/>
        <v>208</v>
      </c>
      <c r="I60" s="150">
        <f t="shared" si="18"/>
        <v>20</v>
      </c>
      <c r="J60" s="150">
        <f t="shared" si="18"/>
        <v>0</v>
      </c>
      <c r="K60" s="150">
        <f t="shared" si="18"/>
        <v>0</v>
      </c>
      <c r="L60" s="150">
        <f t="shared" si="18"/>
        <v>0</v>
      </c>
      <c r="M60" s="150">
        <f t="shared" si="18"/>
        <v>0</v>
      </c>
      <c r="N60" s="150">
        <f t="shared" si="18"/>
        <v>180</v>
      </c>
      <c r="O60" s="150">
        <f t="shared" si="18"/>
        <v>168</v>
      </c>
    </row>
    <row r="61" spans="1:15" ht="48.75" customHeight="1">
      <c r="A61" s="139"/>
      <c r="B61" s="139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</row>
    <row r="62" spans="1:15" ht="15.75" customHeight="1">
      <c r="A62" s="151" t="s">
        <v>56</v>
      </c>
      <c r="B62" s="149" t="s">
        <v>124</v>
      </c>
      <c r="C62" s="154" t="s">
        <v>44</v>
      </c>
      <c r="D62" s="153">
        <f>E62+F62</f>
        <v>301</v>
      </c>
      <c r="E62" s="154">
        <v>97</v>
      </c>
      <c r="F62" s="155">
        <f>SUM(J62:O63)</f>
        <v>204</v>
      </c>
      <c r="G62" s="154">
        <v>120</v>
      </c>
      <c r="H62" s="154">
        <v>64</v>
      </c>
      <c r="I62" s="154">
        <v>20</v>
      </c>
      <c r="J62" s="159">
        <v>0</v>
      </c>
      <c r="K62" s="154">
        <v>0</v>
      </c>
      <c r="L62" s="159">
        <v>0</v>
      </c>
      <c r="M62" s="154">
        <v>0</v>
      </c>
      <c r="N62" s="154">
        <v>108</v>
      </c>
      <c r="O62" s="157">
        <v>96</v>
      </c>
    </row>
    <row r="63" spans="1:15" ht="44.25" customHeight="1">
      <c r="A63" s="152"/>
      <c r="B63" s="149"/>
      <c r="C63" s="154"/>
      <c r="D63" s="153"/>
      <c r="E63" s="154"/>
      <c r="F63" s="155"/>
      <c r="G63" s="154"/>
      <c r="H63" s="154"/>
      <c r="I63" s="154"/>
      <c r="J63" s="160"/>
      <c r="K63" s="154"/>
      <c r="L63" s="160"/>
      <c r="M63" s="154"/>
      <c r="N63" s="154"/>
      <c r="O63" s="158"/>
    </row>
    <row r="64" spans="1:19" ht="17.25" customHeight="1">
      <c r="A64" s="86" t="s">
        <v>144</v>
      </c>
      <c r="B64" s="86" t="s">
        <v>0</v>
      </c>
      <c r="C64" s="90" t="s">
        <v>41</v>
      </c>
      <c r="D64" s="94">
        <f>E64+F64</f>
        <v>72</v>
      </c>
      <c r="E64" s="84">
        <v>0</v>
      </c>
      <c r="F64" s="85">
        <f>SUM(J64:O64)</f>
        <v>72</v>
      </c>
      <c r="G64" s="84">
        <v>0</v>
      </c>
      <c r="H64" s="84">
        <v>72</v>
      </c>
      <c r="I64" s="84">
        <v>0</v>
      </c>
      <c r="J64" s="83">
        <v>0</v>
      </c>
      <c r="K64" s="84">
        <v>0</v>
      </c>
      <c r="L64" s="83">
        <v>0</v>
      </c>
      <c r="M64" s="83">
        <v>0</v>
      </c>
      <c r="N64" s="84">
        <v>72</v>
      </c>
      <c r="O64" s="88">
        <v>0</v>
      </c>
      <c r="S64" s="24"/>
    </row>
    <row r="65" spans="1:19" ht="17.25" customHeight="1">
      <c r="A65" s="86" t="s">
        <v>30</v>
      </c>
      <c r="B65" s="86" t="s">
        <v>1</v>
      </c>
      <c r="C65" s="18" t="s">
        <v>44</v>
      </c>
      <c r="D65" s="94">
        <f>E65+F65</f>
        <v>72</v>
      </c>
      <c r="E65" s="84">
        <v>0</v>
      </c>
      <c r="F65" s="85">
        <f>SUM(J65:O65)</f>
        <v>72</v>
      </c>
      <c r="G65" s="84">
        <v>0</v>
      </c>
      <c r="H65" s="84">
        <v>72</v>
      </c>
      <c r="I65" s="84">
        <v>0</v>
      </c>
      <c r="J65" s="83">
        <v>0</v>
      </c>
      <c r="K65" s="84">
        <v>0</v>
      </c>
      <c r="L65" s="83">
        <v>0</v>
      </c>
      <c r="M65" s="83">
        <v>0</v>
      </c>
      <c r="N65" s="84">
        <v>0</v>
      </c>
      <c r="O65" s="88">
        <v>72</v>
      </c>
      <c r="S65" s="24"/>
    </row>
    <row r="66" spans="1:16" ht="30.75" customHeight="1">
      <c r="A66" s="17"/>
      <c r="B66" s="22" t="s">
        <v>34</v>
      </c>
      <c r="C66" s="21" t="s">
        <v>164</v>
      </c>
      <c r="D66" s="39">
        <v>5688</v>
      </c>
      <c r="E66" s="39">
        <f aca="true" t="shared" si="19" ref="E66:O66">E9+E18+E22+E25+E32+E36+E53</f>
        <v>1800</v>
      </c>
      <c r="F66" s="39">
        <v>3888</v>
      </c>
      <c r="G66" s="39">
        <v>1962</v>
      </c>
      <c r="H66" s="39">
        <v>1886</v>
      </c>
      <c r="I66" s="39">
        <f t="shared" si="19"/>
        <v>40</v>
      </c>
      <c r="J66" s="39">
        <v>612</v>
      </c>
      <c r="K66" s="39">
        <f t="shared" si="19"/>
        <v>792</v>
      </c>
      <c r="L66" s="39">
        <f t="shared" si="19"/>
        <v>576</v>
      </c>
      <c r="M66" s="39">
        <f t="shared" si="19"/>
        <v>828</v>
      </c>
      <c r="N66" s="39">
        <f t="shared" si="19"/>
        <v>612</v>
      </c>
      <c r="O66" s="39">
        <f t="shared" si="19"/>
        <v>468</v>
      </c>
      <c r="P66" s="68"/>
    </row>
    <row r="67" spans="1:15" ht="39.75" customHeight="1">
      <c r="A67" s="7" t="s">
        <v>146</v>
      </c>
      <c r="B67" s="16" t="s">
        <v>79</v>
      </c>
      <c r="C67" s="4"/>
      <c r="D67" s="7"/>
      <c r="E67" s="7"/>
      <c r="F67" s="4"/>
      <c r="G67" s="7"/>
      <c r="H67" s="7"/>
      <c r="I67" s="7"/>
      <c r="J67" s="7"/>
      <c r="K67" s="7"/>
      <c r="L67" s="7"/>
      <c r="M67" s="7"/>
      <c r="N67" s="7"/>
      <c r="O67" s="7">
        <v>4</v>
      </c>
    </row>
    <row r="68" spans="1:15" ht="26.25" customHeight="1">
      <c r="A68" s="7" t="s">
        <v>78</v>
      </c>
      <c r="B68" s="16" t="s">
        <v>55</v>
      </c>
      <c r="C68" s="4"/>
      <c r="D68" s="7"/>
      <c r="E68" s="7"/>
      <c r="F68" s="4"/>
      <c r="G68" s="7"/>
      <c r="H68" s="7"/>
      <c r="I68" s="7"/>
      <c r="J68" s="7"/>
      <c r="K68" s="7"/>
      <c r="L68" s="7"/>
      <c r="M68" s="7"/>
      <c r="N68" s="7"/>
      <c r="O68" s="7">
        <v>6</v>
      </c>
    </row>
    <row r="69" spans="1:17" ht="44.25" customHeight="1" thickBot="1">
      <c r="A69" s="113" t="s">
        <v>53</v>
      </c>
      <c r="B69" s="113"/>
      <c r="C69" s="113"/>
      <c r="D69" s="113"/>
      <c r="E69" s="113"/>
      <c r="F69" s="115" t="s">
        <v>5</v>
      </c>
      <c r="G69" s="80"/>
      <c r="H69" s="122" t="s">
        <v>150</v>
      </c>
      <c r="I69" s="123"/>
      <c r="J69" s="6">
        <v>612</v>
      </c>
      <c r="K69" s="6">
        <v>792</v>
      </c>
      <c r="L69" s="6">
        <v>576</v>
      </c>
      <c r="M69" s="6">
        <v>828</v>
      </c>
      <c r="N69" s="97">
        <f>N66-N70-N71</f>
        <v>468</v>
      </c>
      <c r="O69" s="97">
        <f>O66-O70-O71</f>
        <v>324</v>
      </c>
      <c r="Q69" s="68"/>
    </row>
    <row r="70" spans="1:15" ht="31.5" customHeight="1" thickBot="1" thickTop="1">
      <c r="A70" s="136" t="s">
        <v>147</v>
      </c>
      <c r="B70" s="136"/>
      <c r="C70" s="136"/>
      <c r="D70" s="136"/>
      <c r="E70" s="137"/>
      <c r="F70" s="116"/>
      <c r="G70" s="58"/>
      <c r="H70" s="124" t="s">
        <v>31</v>
      </c>
      <c r="I70" s="125"/>
      <c r="J70" s="6">
        <v>0</v>
      </c>
      <c r="K70" s="6">
        <v>0</v>
      </c>
      <c r="L70" s="6">
        <v>0</v>
      </c>
      <c r="M70" s="6">
        <v>0</v>
      </c>
      <c r="N70" s="6">
        <f>N58+N64</f>
        <v>144</v>
      </c>
      <c r="O70" s="6">
        <f>O58+O64</f>
        <v>0</v>
      </c>
    </row>
    <row r="71" spans="1:15" ht="42" customHeight="1" thickBot="1" thickTop="1">
      <c r="A71" s="114"/>
      <c r="B71" s="114"/>
      <c r="C71" s="114"/>
      <c r="D71" s="46"/>
      <c r="E71" s="46"/>
      <c r="F71" s="116"/>
      <c r="G71" s="58"/>
      <c r="H71" s="124" t="s">
        <v>32</v>
      </c>
      <c r="I71" s="125"/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144</v>
      </c>
    </row>
    <row r="72" spans="1:15" ht="42" customHeight="1" thickBot="1" thickTop="1">
      <c r="A72" s="114" t="s">
        <v>148</v>
      </c>
      <c r="B72" s="114"/>
      <c r="C72" s="114"/>
      <c r="D72" s="46"/>
      <c r="E72" s="46"/>
      <c r="F72" s="116"/>
      <c r="G72" s="58"/>
      <c r="H72" s="124" t="s">
        <v>151</v>
      </c>
      <c r="I72" s="125"/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4</v>
      </c>
    </row>
    <row r="73" spans="1:15" ht="33.75" customHeight="1" hidden="1" thickBot="1" thickTop="1">
      <c r="A73" s="134"/>
      <c r="B73" s="134"/>
      <c r="C73" s="134"/>
      <c r="D73" s="134"/>
      <c r="E73" s="134"/>
      <c r="F73" s="116"/>
      <c r="G73" s="120"/>
      <c r="H73" s="126" t="s">
        <v>60</v>
      </c>
      <c r="I73" s="127"/>
      <c r="J73" s="118">
        <v>0</v>
      </c>
      <c r="K73" s="118">
        <v>3</v>
      </c>
      <c r="L73" s="92">
        <v>2</v>
      </c>
      <c r="M73" s="118">
        <v>2</v>
      </c>
      <c r="N73" s="118">
        <v>0</v>
      </c>
      <c r="O73" s="28"/>
    </row>
    <row r="74" spans="1:15" ht="40.5" customHeight="1" thickBot="1" thickTop="1">
      <c r="A74" s="135" t="s">
        <v>149</v>
      </c>
      <c r="B74" s="135"/>
      <c r="C74" s="135"/>
      <c r="D74" s="46"/>
      <c r="E74" s="46"/>
      <c r="F74" s="116"/>
      <c r="G74" s="121"/>
      <c r="H74" s="128"/>
      <c r="I74" s="129"/>
      <c r="J74" s="119"/>
      <c r="K74" s="119"/>
      <c r="L74" s="93">
        <v>2</v>
      </c>
      <c r="M74" s="119"/>
      <c r="N74" s="119"/>
      <c r="O74" s="28">
        <v>3</v>
      </c>
    </row>
    <row r="75" spans="1:18" ht="50.25" customHeight="1" thickBot="1" thickTop="1">
      <c r="A75" s="9"/>
      <c r="B75" s="9"/>
      <c r="C75" s="46"/>
      <c r="D75" s="9"/>
      <c r="E75" s="46"/>
      <c r="F75" s="116"/>
      <c r="G75" s="59"/>
      <c r="H75" s="130" t="s">
        <v>61</v>
      </c>
      <c r="I75" s="131"/>
      <c r="J75" s="10">
        <v>0</v>
      </c>
      <c r="K75" s="10">
        <v>8</v>
      </c>
      <c r="L75" s="10">
        <v>3</v>
      </c>
      <c r="M75" s="10">
        <v>7</v>
      </c>
      <c r="N75" s="10">
        <v>4</v>
      </c>
      <c r="O75" s="10">
        <v>5</v>
      </c>
      <c r="R75" s="56"/>
    </row>
    <row r="76" spans="1:15" ht="34.5" customHeight="1" thickBot="1" thickTop="1">
      <c r="A76" s="34"/>
      <c r="B76" s="54"/>
      <c r="C76" s="138"/>
      <c r="D76" s="138"/>
      <c r="E76" s="55"/>
      <c r="F76" s="117"/>
      <c r="G76" s="57"/>
      <c r="H76" s="132" t="s">
        <v>33</v>
      </c>
      <c r="I76" s="133"/>
      <c r="J76" s="6"/>
      <c r="K76" s="6"/>
      <c r="L76" s="6"/>
      <c r="M76" s="6"/>
      <c r="N76" s="6"/>
      <c r="O76" s="6"/>
    </row>
    <row r="77" ht="15.75" thickTop="1"/>
  </sheetData>
  <sheetProtection/>
  <mergeCells count="82">
    <mergeCell ref="K60:K61"/>
    <mergeCell ref="H55:H56"/>
    <mergeCell ref="N60:N61"/>
    <mergeCell ref="M55:M56"/>
    <mergeCell ref="N55:N56"/>
    <mergeCell ref="H62:H63"/>
    <mergeCell ref="J62:J63"/>
    <mergeCell ref="K62:K63"/>
    <mergeCell ref="M60:M61"/>
    <mergeCell ref="G60:G61"/>
    <mergeCell ref="G62:G63"/>
    <mergeCell ref="L55:L56"/>
    <mergeCell ref="L60:L61"/>
    <mergeCell ref="I55:I56"/>
    <mergeCell ref="I60:I61"/>
    <mergeCell ref="I62:I63"/>
    <mergeCell ref="K55:K56"/>
    <mergeCell ref="J60:J61"/>
    <mergeCell ref="A3:A6"/>
    <mergeCell ref="A62:A63"/>
    <mergeCell ref="G5:G6"/>
    <mergeCell ref="G55:G56"/>
    <mergeCell ref="B62:B63"/>
    <mergeCell ref="E55:E56"/>
    <mergeCell ref="F55:F56"/>
    <mergeCell ref="A55:A56"/>
    <mergeCell ref="E62:E63"/>
    <mergeCell ref="F62:F63"/>
    <mergeCell ref="A2:O2"/>
    <mergeCell ref="N73:N74"/>
    <mergeCell ref="M62:M63"/>
    <mergeCell ref="N62:N63"/>
    <mergeCell ref="O62:O63"/>
    <mergeCell ref="L62:L63"/>
    <mergeCell ref="M73:M74"/>
    <mergeCell ref="O55:O56"/>
    <mergeCell ref="O60:O61"/>
    <mergeCell ref="H60:H61"/>
    <mergeCell ref="C55:C56"/>
    <mergeCell ref="B60:B61"/>
    <mergeCell ref="C60:C61"/>
    <mergeCell ref="D55:D56"/>
    <mergeCell ref="D62:D63"/>
    <mergeCell ref="C62:C63"/>
    <mergeCell ref="D60:D61"/>
    <mergeCell ref="E60:E61"/>
    <mergeCell ref="F60:F61"/>
    <mergeCell ref="J4:K4"/>
    <mergeCell ref="J3:O3"/>
    <mergeCell ref="N4:O4"/>
    <mergeCell ref="L4:M4"/>
    <mergeCell ref="I5:I6"/>
    <mergeCell ref="B55:B56"/>
    <mergeCell ref="J55:J56"/>
    <mergeCell ref="A60:A61"/>
    <mergeCell ref="A1:O1"/>
    <mergeCell ref="D3:H3"/>
    <mergeCell ref="F4:H4"/>
    <mergeCell ref="H5:H6"/>
    <mergeCell ref="B3:B6"/>
    <mergeCell ref="C3:C6"/>
    <mergeCell ref="D4:D6"/>
    <mergeCell ref="E4:E6"/>
    <mergeCell ref="F5:F6"/>
    <mergeCell ref="H75:I75"/>
    <mergeCell ref="H76:I76"/>
    <mergeCell ref="A73:E73"/>
    <mergeCell ref="A74:C74"/>
    <mergeCell ref="A70:E70"/>
    <mergeCell ref="A72:C72"/>
    <mergeCell ref="C76:D76"/>
    <mergeCell ref="H71:I71"/>
    <mergeCell ref="A69:E69"/>
    <mergeCell ref="A71:C71"/>
    <mergeCell ref="F69:F76"/>
    <mergeCell ref="J73:J74"/>
    <mergeCell ref="K73:K74"/>
    <mergeCell ref="G73:G74"/>
    <mergeCell ref="H69:I69"/>
    <mergeCell ref="H70:I70"/>
    <mergeCell ref="H72:I72"/>
    <mergeCell ref="H73:I74"/>
  </mergeCells>
  <printOptions/>
  <pageMargins left="0.25" right="0.25" top="0.75" bottom="0.75" header="0.3" footer="0.3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5"/>
  <sheetViews>
    <sheetView zoomScalePageLayoutView="0" workbookViewId="0" topLeftCell="A1">
      <selection activeCell="AN36" sqref="AN36"/>
    </sheetView>
  </sheetViews>
  <sheetFormatPr defaultColWidth="8.796875" defaultRowHeight="13.5" customHeight="1"/>
  <cols>
    <col min="1" max="1" width="4.5" style="98" customWidth="1"/>
    <col min="2" max="2" width="2" style="98" customWidth="1"/>
    <col min="3" max="3" width="6.3984375" style="98" customWidth="1"/>
    <col min="4" max="4" width="6" style="98" customWidth="1"/>
    <col min="5" max="6" width="2" style="98" customWidth="1"/>
    <col min="7" max="7" width="2.69921875" style="98" customWidth="1"/>
    <col min="8" max="48" width="2" style="98" customWidth="1"/>
    <col min="49" max="16384" width="8.796875" style="98" customWidth="1"/>
  </cols>
  <sheetData>
    <row r="1" spans="10:31" ht="21" customHeight="1">
      <c r="J1" s="99" t="s">
        <v>165</v>
      </c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48" ht="13.5" customHeight="1">
      <c r="A2" s="178" t="s">
        <v>166</v>
      </c>
      <c r="B2" s="178"/>
      <c r="C2" s="178"/>
      <c r="D2" s="178"/>
      <c r="E2" s="178"/>
      <c r="F2" s="178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80" t="s">
        <v>167</v>
      </c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</row>
    <row r="3" spans="1:48" ht="22.5" customHeight="1">
      <c r="A3" s="181" t="s">
        <v>168</v>
      </c>
      <c r="B3" s="181"/>
      <c r="C3" s="181"/>
      <c r="D3" s="181"/>
      <c r="E3" s="181"/>
      <c r="F3" s="181"/>
      <c r="G3" s="181"/>
      <c r="H3" s="101"/>
      <c r="I3" s="101"/>
      <c r="AF3" s="182" t="s">
        <v>169</v>
      </c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</row>
    <row r="4" spans="1:48" ht="13.5" customHeight="1">
      <c r="A4" s="102"/>
      <c r="B4" s="102"/>
      <c r="C4" s="102"/>
      <c r="D4" s="102"/>
      <c r="E4" s="102"/>
      <c r="F4" s="102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4"/>
      <c r="AS4" s="104"/>
      <c r="AT4" s="103"/>
      <c r="AU4" s="104"/>
      <c r="AV4" s="104"/>
    </row>
    <row r="5" spans="1:48" ht="23.25" customHeight="1">
      <c r="A5" s="181" t="s">
        <v>193</v>
      </c>
      <c r="B5" s="181"/>
      <c r="C5" s="181"/>
      <c r="D5" s="181"/>
      <c r="E5" s="181"/>
      <c r="F5" s="181"/>
      <c r="AF5" s="182" t="s">
        <v>170</v>
      </c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</row>
    <row r="6" spans="1:48" ht="8.25" customHeight="1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</row>
    <row r="7" spans="1:48" ht="8.25" customHeight="1">
      <c r="A7" s="183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3"/>
      <c r="AF7" s="186" t="s">
        <v>194</v>
      </c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</row>
    <row r="8" spans="1:48" ht="8.25" customHeight="1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</row>
    <row r="9" spans="1:48" ht="38.25" customHeight="1">
      <c r="A9" s="187" t="s">
        <v>171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13.5" customHeight="1">
      <c r="A10" s="188" t="s">
        <v>198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</row>
    <row r="11" spans="1:48" ht="30.75" customHeight="1">
      <c r="A11" s="176" t="s">
        <v>172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</row>
    <row r="12" spans="1:48" ht="18.75" customHeight="1">
      <c r="A12" s="173" t="s">
        <v>173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</row>
    <row r="13" spans="1:48" ht="26.25" customHeight="1">
      <c r="A13" s="174" t="s">
        <v>201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</row>
    <row r="14" spans="1:48" ht="17.25" customHeight="1">
      <c r="A14" s="167" t="s">
        <v>195</v>
      </c>
      <c r="B14" s="167"/>
      <c r="C14" s="167"/>
      <c r="D14" s="167"/>
      <c r="E14" s="167"/>
      <c r="F14" s="105"/>
      <c r="G14" s="167" t="s">
        <v>196</v>
      </c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</row>
    <row r="15" spans="1:48" ht="19.5" customHeight="1">
      <c r="A15" s="175" t="s">
        <v>174</v>
      </c>
      <c r="B15" s="175"/>
      <c r="C15" s="175"/>
      <c r="D15" s="175"/>
      <c r="E15" s="175"/>
      <c r="F15" s="175"/>
      <c r="G15" s="175" t="s">
        <v>197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06"/>
    </row>
    <row r="16" spans="1:48" ht="19.5" customHeight="1">
      <c r="A16" s="161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P16" s="170" t="s">
        <v>175</v>
      </c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</row>
    <row r="17" spans="1:48" ht="18" customHeight="1">
      <c r="A17" s="107"/>
      <c r="E17" s="108"/>
      <c r="O17" s="109"/>
      <c r="P17" s="171" t="s">
        <v>176</v>
      </c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</row>
    <row r="18" spans="1:9" ht="13.5" customHeight="1">
      <c r="A18" s="171"/>
      <c r="B18" s="171"/>
      <c r="C18" s="171"/>
      <c r="D18" s="171"/>
      <c r="E18" s="171"/>
      <c r="F18" s="171"/>
      <c r="G18" s="171"/>
      <c r="H18" s="171"/>
      <c r="I18" s="171"/>
    </row>
    <row r="19" spans="1:48" ht="15" customHeight="1">
      <c r="A19" s="172" t="s">
        <v>177</v>
      </c>
      <c r="B19" s="172"/>
      <c r="C19" s="172"/>
      <c r="D19" s="172"/>
      <c r="E19" s="172"/>
      <c r="F19" s="172"/>
      <c r="G19" s="169" t="s">
        <v>200</v>
      </c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</row>
    <row r="20" spans="1:48" ht="13.5" customHeight="1" hidden="1">
      <c r="A20" s="110"/>
      <c r="G20" s="169" t="s">
        <v>178</v>
      </c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</row>
    <row r="21" spans="1:48" ht="13.5" customHeight="1" hidden="1">
      <c r="A21" s="110"/>
      <c r="G21" s="169" t="s">
        <v>179</v>
      </c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</row>
    <row r="22" spans="1:48" ht="13.5" customHeight="1" hidden="1">
      <c r="A22" s="110"/>
      <c r="G22" s="169" t="s">
        <v>180</v>
      </c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</row>
    <row r="23" spans="1:48" ht="13.5" customHeight="1" hidden="1">
      <c r="A23" s="110"/>
      <c r="G23" s="169" t="s">
        <v>181</v>
      </c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</row>
    <row r="24" spans="1:48" ht="13.5" customHeight="1" hidden="1">
      <c r="A24" s="110"/>
      <c r="G24" s="169" t="s">
        <v>182</v>
      </c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</row>
    <row r="25" spans="1:48" ht="13.5" customHeight="1" hidden="1">
      <c r="A25" s="110"/>
      <c r="G25" s="169" t="s">
        <v>183</v>
      </c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</row>
    <row r="26" spans="1:48" ht="13.5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7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6"/>
      <c r="AS26" s="106"/>
      <c r="AT26" s="105"/>
      <c r="AU26" s="106"/>
      <c r="AV26" s="106"/>
    </row>
    <row r="27" spans="1:48" ht="17.25" customHeight="1">
      <c r="A27" s="161" t="s">
        <v>184</v>
      </c>
      <c r="B27" s="161"/>
      <c r="C27" s="161"/>
      <c r="D27" s="161"/>
      <c r="E27" s="161"/>
      <c r="F27" s="161"/>
      <c r="G27" s="168" t="s">
        <v>185</v>
      </c>
      <c r="H27" s="168"/>
      <c r="I27" s="168"/>
      <c r="J27" s="168"/>
      <c r="K27" s="168"/>
      <c r="L27" s="168"/>
      <c r="M27" s="168"/>
      <c r="N27" s="168"/>
      <c r="O27" s="105"/>
      <c r="P27" s="161" t="s">
        <v>202</v>
      </c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8" t="s">
        <v>186</v>
      </c>
      <c r="AD27" s="168"/>
      <c r="AE27" s="168"/>
      <c r="AF27" s="168"/>
      <c r="AG27" s="168"/>
      <c r="AH27" s="105"/>
      <c r="AI27" s="161" t="s">
        <v>187</v>
      </c>
      <c r="AJ27" s="161"/>
      <c r="AK27" s="161"/>
      <c r="AL27" s="161"/>
      <c r="AM27" s="161"/>
      <c r="AN27" s="161"/>
      <c r="AO27" s="161"/>
      <c r="AP27" s="161"/>
      <c r="AQ27" s="161"/>
      <c r="AR27" s="161"/>
      <c r="AS27" s="168">
        <v>2022</v>
      </c>
      <c r="AT27" s="168"/>
      <c r="AU27" s="168"/>
      <c r="AV27" s="168"/>
    </row>
    <row r="28" spans="1:48" ht="13.5" customHeight="1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6"/>
      <c r="AS28" s="106"/>
      <c r="AT28" s="105"/>
      <c r="AU28" s="106"/>
      <c r="AV28" s="106"/>
    </row>
    <row r="29" spans="1:48" ht="18.75" customHeight="1">
      <c r="A29" s="161" t="s">
        <v>188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</row>
    <row r="30" spans="1:48" ht="13.5" customHeight="1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63" t="s">
        <v>189</v>
      </c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</row>
    <row r="31" ht="7.5" customHeight="1"/>
    <row r="32" spans="1:26" ht="13.5" customHeight="1">
      <c r="A32" s="161" t="s">
        <v>190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4" t="s">
        <v>191</v>
      </c>
      <c r="M32" s="164"/>
      <c r="N32" s="165">
        <v>41771</v>
      </c>
      <c r="O32" s="166"/>
      <c r="P32" s="166"/>
      <c r="Q32" s="166"/>
      <c r="R32" s="166"/>
      <c r="S32" s="164" t="s">
        <v>192</v>
      </c>
      <c r="T32" s="164"/>
      <c r="U32" s="167">
        <v>508</v>
      </c>
      <c r="V32" s="167"/>
      <c r="W32" s="167"/>
      <c r="X32" s="167"/>
      <c r="Y32" s="167"/>
      <c r="Z32" s="167"/>
    </row>
    <row r="35" ht="13.5" customHeight="1">
      <c r="A35" s="112" t="s">
        <v>199</v>
      </c>
    </row>
  </sheetData>
  <sheetProtection/>
  <mergeCells count="45">
    <mergeCell ref="AF7:AV8"/>
    <mergeCell ref="A9:AV9"/>
    <mergeCell ref="A10:AV10"/>
    <mergeCell ref="A11:AV11"/>
    <mergeCell ref="A2:F2"/>
    <mergeCell ref="G2:AE2"/>
    <mergeCell ref="AF2:AV2"/>
    <mergeCell ref="A3:G3"/>
    <mergeCell ref="AF3:AV3"/>
    <mergeCell ref="A5:F5"/>
    <mergeCell ref="AF5:AV5"/>
    <mergeCell ref="A6:L8"/>
    <mergeCell ref="AF6:AV6"/>
    <mergeCell ref="A12:AV12"/>
    <mergeCell ref="A13:AV13"/>
    <mergeCell ref="A14:E14"/>
    <mergeCell ref="G14:AV14"/>
    <mergeCell ref="A15:F15"/>
    <mergeCell ref="G15:AU15"/>
    <mergeCell ref="A16:N16"/>
    <mergeCell ref="P16:AV16"/>
    <mergeCell ref="P17:AV17"/>
    <mergeCell ref="A18:I18"/>
    <mergeCell ref="A19:F19"/>
    <mergeCell ref="G19:AV19"/>
    <mergeCell ref="G20:AV20"/>
    <mergeCell ref="G21:AV21"/>
    <mergeCell ref="G22:AV22"/>
    <mergeCell ref="G23:AV23"/>
    <mergeCell ref="G24:AV24"/>
    <mergeCell ref="G25:AV25"/>
    <mergeCell ref="A27:F27"/>
    <mergeCell ref="G27:N27"/>
    <mergeCell ref="P27:AB27"/>
    <mergeCell ref="AC27:AG27"/>
    <mergeCell ref="AI27:AR27"/>
    <mergeCell ref="AS27:AV27"/>
    <mergeCell ref="A29:T29"/>
    <mergeCell ref="U29:AV29"/>
    <mergeCell ref="U30:AV30"/>
    <mergeCell ref="A32:K32"/>
    <mergeCell ref="L32:M32"/>
    <mergeCell ref="N32:R32"/>
    <mergeCell ref="S32:T32"/>
    <mergeCell ref="U32:Z32"/>
  </mergeCells>
  <printOptions/>
  <pageMargins left="0.7" right="0.7" top="0.75" bottom="0.75" header="0.3" footer="0.3"/>
  <pageSetup fitToWidth="0" fitToHeight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Учебная часть</dc:creator>
  <cp:keywords/>
  <dc:description/>
  <cp:lastModifiedBy>Olya</cp:lastModifiedBy>
  <cp:lastPrinted>2022-09-03T00:02:55Z</cp:lastPrinted>
  <dcterms:created xsi:type="dcterms:W3CDTF">2012-04-03T06:48:41Z</dcterms:created>
  <dcterms:modified xsi:type="dcterms:W3CDTF">2022-09-07T23:04:58Z</dcterms:modified>
  <cp:category/>
  <cp:version/>
  <cp:contentType/>
  <cp:contentStatus/>
</cp:coreProperties>
</file>